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计算过程" sheetId="1" r:id="rId1"/>
    <sheet name="结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<sst xmlns="http://schemas.openxmlformats.org/spreadsheetml/2006/main" count="164" uniqueCount="100">
  <si>
    <t>学号</t>
  </si>
  <si>
    <t>姓名</t>
  </si>
  <si>
    <t>1603278101</t>
  </si>
  <si>
    <t>邓万友</t>
  </si>
  <si>
    <t>1603278102</t>
  </si>
  <si>
    <t>石超波</t>
  </si>
  <si>
    <t>1603278103</t>
  </si>
  <si>
    <t>1603278104</t>
  </si>
  <si>
    <t>罗梓聪</t>
  </si>
  <si>
    <t>1603278105</t>
  </si>
  <si>
    <t>林翰初</t>
  </si>
  <si>
    <t>1603278106</t>
  </si>
  <si>
    <t>罗圣钧</t>
  </si>
  <si>
    <t>0</t>
  </si>
  <si>
    <t>1603278112</t>
  </si>
  <si>
    <t>王仁汉</t>
  </si>
  <si>
    <t>1603278113</t>
  </si>
  <si>
    <t>陈春鸿</t>
  </si>
  <si>
    <t>1603278114</t>
  </si>
  <si>
    <t>黄泽邦</t>
  </si>
  <si>
    <t>1603278116</t>
  </si>
  <si>
    <t>陈维明</t>
  </si>
  <si>
    <t>1603278117</t>
  </si>
  <si>
    <t>何海威</t>
  </si>
  <si>
    <t>1603278118</t>
  </si>
  <si>
    <t>王文豪</t>
  </si>
  <si>
    <t>1603278119</t>
  </si>
  <si>
    <t>杨君洲</t>
  </si>
  <si>
    <t>1603278120</t>
  </si>
  <si>
    <t>吴俊鹏</t>
  </si>
  <si>
    <t>1603278121</t>
  </si>
  <si>
    <t>杨健</t>
  </si>
  <si>
    <t>1603278122</t>
  </si>
  <si>
    <t>杨运</t>
  </si>
  <si>
    <t>1603278123</t>
  </si>
  <si>
    <t>李志强</t>
  </si>
  <si>
    <t>1603278125</t>
  </si>
  <si>
    <t>陈振华</t>
  </si>
  <si>
    <t>1603278126</t>
  </si>
  <si>
    <t>王勇杰</t>
  </si>
  <si>
    <t>1603278127</t>
  </si>
  <si>
    <t>王一涛</t>
  </si>
  <si>
    <t>1603278128</t>
  </si>
  <si>
    <t>胡洪波</t>
  </si>
  <si>
    <t>1603278131</t>
  </si>
  <si>
    <t>冯亦君</t>
  </si>
  <si>
    <t>1603278132</t>
  </si>
  <si>
    <t>梁富治</t>
  </si>
  <si>
    <t>1603278133</t>
  </si>
  <si>
    <t>肖润南</t>
  </si>
  <si>
    <t>1603278134</t>
  </si>
  <si>
    <t>劳汉锋</t>
  </si>
  <si>
    <t>1603278136</t>
  </si>
  <si>
    <t>邓迪蓝</t>
  </si>
  <si>
    <t>1603278137</t>
  </si>
  <si>
    <t>赖华轩</t>
  </si>
  <si>
    <t>1603278140</t>
  </si>
  <si>
    <t>梁富杰</t>
  </si>
  <si>
    <t>1603278143</t>
  </si>
  <si>
    <t>崔光辉</t>
  </si>
  <si>
    <t>1603278144</t>
  </si>
  <si>
    <t>吴纪凯</t>
  </si>
  <si>
    <t>张沛</t>
  </si>
  <si>
    <t>航海英语3</t>
  </si>
  <si>
    <t>航海体育与健康3</t>
  </si>
  <si>
    <t>电工电子技术3</t>
  </si>
  <si>
    <t>毛泽东思想和中国特色社会主义理论体系概论3</t>
  </si>
  <si>
    <t>航海心理学1</t>
  </si>
  <si>
    <t>经济政治与社会1</t>
  </si>
  <si>
    <t>航海体育与健康1</t>
  </si>
  <si>
    <t>思想道德修养与法律基础2</t>
  </si>
  <si>
    <t>航海基础英语2</t>
  </si>
  <si>
    <t>航海体育与健康2</t>
  </si>
  <si>
    <t>计算机应用基础与信息处理2</t>
  </si>
  <si>
    <t>机械制图</t>
  </si>
  <si>
    <t>操行成绩</t>
  </si>
  <si>
    <t>船舶驾驶161班课程综合成绩及操行成绩计算过程</t>
  </si>
  <si>
    <t>操行成绩</t>
  </si>
  <si>
    <t>语文1</t>
  </si>
  <si>
    <t>语文2</t>
  </si>
  <si>
    <t>数学1</t>
  </si>
  <si>
    <t>数学2</t>
  </si>
  <si>
    <t>英语1</t>
  </si>
  <si>
    <t>英语2</t>
  </si>
  <si>
    <t>应用文写作3</t>
  </si>
  <si>
    <t>文化知识课程</t>
  </si>
  <si>
    <t>海洋观2</t>
  </si>
  <si>
    <t>专业基础课程</t>
  </si>
  <si>
    <t>船艺3</t>
  </si>
  <si>
    <t>航海学3</t>
  </si>
  <si>
    <t>船舶管理3</t>
  </si>
  <si>
    <t>专业技能课程</t>
  </si>
  <si>
    <t>操行分1</t>
  </si>
  <si>
    <t>操行分2</t>
  </si>
  <si>
    <t>操行分3</t>
  </si>
  <si>
    <t>三二分段课程综合成绩及操行成绩汇总</t>
  </si>
  <si>
    <t>序号</t>
  </si>
  <si>
    <t>备注</t>
  </si>
  <si>
    <t>在校综合成绩</t>
  </si>
  <si>
    <t>前三学期课程综合成绩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</si>
</sst>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.0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1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18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2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9" fontId="2" fillId="10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 quotePrefix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 quotePrefix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K1">
      <selection activeCell="AI15" sqref="AI15"/>
    </sheetView>
  </sheetViews>
  <sheetFormatPr defaultColWidth="9.00390625" defaultRowHeight="14.25"/>
  <cols>
    <col min="1" max="1" width="10.375" style="18" customWidth="1"/>
    <col min="2" max="2" width="7.625" style="18" customWidth="1"/>
    <col min="3" max="3" width="4.875" style="18" customWidth="1"/>
    <col min="4" max="4" width="6.25390625" style="2" customWidth="1"/>
    <col min="5" max="5" width="5.125" style="18" customWidth="1"/>
    <col min="6" max="6" width="6.875" style="2" customWidth="1"/>
    <col min="7" max="7" width="5.50390625" style="18" customWidth="1"/>
    <col min="8" max="8" width="5.375" style="2" customWidth="1"/>
    <col min="9" max="10" width="9.00390625" style="2" customWidth="1"/>
    <col min="11" max="11" width="6.25390625" style="18" customWidth="1"/>
    <col min="12" max="12" width="9.00390625" style="2" customWidth="1"/>
    <col min="13" max="13" width="6.50390625" style="18" customWidth="1"/>
    <col min="14" max="14" width="7.375" style="2" customWidth="1"/>
    <col min="15" max="15" width="6.625" style="2" customWidth="1"/>
    <col min="16" max="16" width="6.75390625" style="14" customWidth="1"/>
    <col min="17" max="17" width="5.75390625" style="18" customWidth="1"/>
    <col min="18" max="18" width="9.00390625" style="2" customWidth="1"/>
    <col min="19" max="19" width="6.875" style="2" customWidth="1"/>
    <col min="20" max="22" width="9.00390625" style="2" customWidth="1"/>
    <col min="23" max="23" width="6.25390625" style="19" customWidth="1"/>
    <col min="24" max="24" width="5.875" style="1" customWidth="1"/>
    <col min="25" max="25" width="7.00390625" style="1" customWidth="1"/>
    <col min="26" max="26" width="5.125" style="1" customWidth="1"/>
    <col min="27" max="27" width="5.375" style="1" customWidth="1"/>
    <col min="28" max="28" width="7.00390625" style="22" customWidth="1"/>
    <col min="29" max="29" width="10.25390625" style="22" customWidth="1"/>
    <col min="30" max="30" width="7.125" style="1" customWidth="1"/>
    <col min="31" max="31" width="7.375" style="1" customWidth="1"/>
    <col min="32" max="32" width="7.00390625" style="1" customWidth="1"/>
    <col min="33" max="33" width="9.00390625" style="17" customWidth="1"/>
    <col min="34" max="16384" width="9.00390625" style="2" customWidth="1"/>
  </cols>
  <sheetData>
    <row r="1" spans="1:33" ht="36" customHeight="1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1" customFormat="1" ht="42.75" customHeight="1">
      <c r="A2" s="3" t="s">
        <v>0</v>
      </c>
      <c r="B2" s="3" t="s">
        <v>1</v>
      </c>
      <c r="C2" s="5" t="s">
        <v>78</v>
      </c>
      <c r="D2" s="6" t="s">
        <v>79</v>
      </c>
      <c r="E2" s="5" t="s">
        <v>80</v>
      </c>
      <c r="F2" s="6" t="s">
        <v>81</v>
      </c>
      <c r="G2" s="5" t="s">
        <v>82</v>
      </c>
      <c r="H2" s="6" t="s">
        <v>83</v>
      </c>
      <c r="I2" s="6" t="s">
        <v>70</v>
      </c>
      <c r="J2" s="6" t="s">
        <v>73</v>
      </c>
      <c r="K2" s="5" t="s">
        <v>68</v>
      </c>
      <c r="L2" s="5" t="s">
        <v>66</v>
      </c>
      <c r="M2" s="5" t="s">
        <v>69</v>
      </c>
      <c r="N2" s="6" t="s">
        <v>72</v>
      </c>
      <c r="O2" s="5" t="s">
        <v>84</v>
      </c>
      <c r="P2" s="3" t="s">
        <v>85</v>
      </c>
      <c r="Q2" s="10" t="s">
        <v>67</v>
      </c>
      <c r="R2" s="10" t="s">
        <v>64</v>
      </c>
      <c r="S2" s="10" t="s">
        <v>65</v>
      </c>
      <c r="T2" s="11" t="s">
        <v>74</v>
      </c>
      <c r="U2" s="11" t="s">
        <v>71</v>
      </c>
      <c r="V2" s="11" t="s">
        <v>86</v>
      </c>
      <c r="W2" s="23" t="s">
        <v>87</v>
      </c>
      <c r="X2" s="9" t="s">
        <v>88</v>
      </c>
      <c r="Y2" s="9" t="s">
        <v>89</v>
      </c>
      <c r="Z2" s="9" t="s">
        <v>90</v>
      </c>
      <c r="AA2" s="9" t="s">
        <v>63</v>
      </c>
      <c r="AB2" s="20" t="s">
        <v>91</v>
      </c>
      <c r="AC2" s="21" t="s">
        <v>99</v>
      </c>
      <c r="AD2" s="15" t="s">
        <v>92</v>
      </c>
      <c r="AE2" s="16" t="s">
        <v>93</v>
      </c>
      <c r="AF2" s="15" t="s">
        <v>94</v>
      </c>
      <c r="AG2" s="21" t="s">
        <v>77</v>
      </c>
    </row>
    <row r="3" spans="1:33" ht="19.5" customHeight="1">
      <c r="A3" s="24" t="s">
        <v>46</v>
      </c>
      <c r="B3" s="24" t="s">
        <v>47</v>
      </c>
      <c r="C3" s="8">
        <v>90</v>
      </c>
      <c r="D3" s="7">
        <v>95</v>
      </c>
      <c r="E3" s="8">
        <v>85</v>
      </c>
      <c r="F3" s="7">
        <v>80</v>
      </c>
      <c r="G3" s="8">
        <v>75</v>
      </c>
      <c r="H3" s="7">
        <v>75</v>
      </c>
      <c r="I3" s="7">
        <v>75</v>
      </c>
      <c r="J3" s="7">
        <v>92</v>
      </c>
      <c r="K3" s="8">
        <v>90</v>
      </c>
      <c r="L3" s="8">
        <v>85</v>
      </c>
      <c r="M3" s="8">
        <v>70</v>
      </c>
      <c r="N3" s="7">
        <v>86</v>
      </c>
      <c r="O3" s="8">
        <v>90</v>
      </c>
      <c r="P3" s="4">
        <f aca="true" t="shared" si="0" ref="P3:P32">C3*10%+D3*10%+E3*10%+F3*10%+G3*10%+H3*10%+I3*10%+J3*5%+K3*5%+L3*5%+M3*5%+N3*5%+O3*5%</f>
        <v>83.14999999999999</v>
      </c>
      <c r="Q3" s="12">
        <v>73</v>
      </c>
      <c r="R3" s="12">
        <v>95</v>
      </c>
      <c r="S3" s="12">
        <v>76</v>
      </c>
      <c r="T3" s="11">
        <v>79.5</v>
      </c>
      <c r="U3" s="13">
        <v>87</v>
      </c>
      <c r="V3" s="13">
        <v>88</v>
      </c>
      <c r="W3" s="25">
        <f aca="true" t="shared" si="1" ref="W3:W32">Q3*15%+R3*15%+S3*15%+T3*15%+U3*20%+V3*20%</f>
        <v>83.525</v>
      </c>
      <c r="X3" s="9">
        <v>79</v>
      </c>
      <c r="Y3" s="9">
        <v>92</v>
      </c>
      <c r="Z3" s="9">
        <v>83</v>
      </c>
      <c r="AA3" s="9">
        <v>69</v>
      </c>
      <c r="AB3" s="20">
        <f aca="true" t="shared" si="2" ref="AB3:AB32">X3*30%+Y3*20%+Z3*30%+AA3*20%</f>
        <v>80.8</v>
      </c>
      <c r="AC3" s="21">
        <f aca="true" t="shared" si="3" ref="AC3:AC32">P3*30%+W3*30%+AB3*40%</f>
        <v>82.32249999999999</v>
      </c>
      <c r="AD3" s="26">
        <v>67.5</v>
      </c>
      <c r="AE3" s="16">
        <v>86.8</v>
      </c>
      <c r="AF3" s="15">
        <v>68.9</v>
      </c>
      <c r="AG3" s="21">
        <f aca="true" t="shared" si="4" ref="AG3:AG32">(AD3+AE3+AF3)/3</f>
        <v>74.4</v>
      </c>
    </row>
    <row r="4" spans="1:33" ht="19.5" customHeight="1">
      <c r="A4" s="24" t="s">
        <v>38</v>
      </c>
      <c r="B4" s="24" t="s">
        <v>39</v>
      </c>
      <c r="C4" s="8">
        <v>85</v>
      </c>
      <c r="D4" s="7">
        <v>90</v>
      </c>
      <c r="E4" s="8">
        <v>76</v>
      </c>
      <c r="F4" s="7">
        <v>75</v>
      </c>
      <c r="G4" s="8">
        <v>69</v>
      </c>
      <c r="H4" s="7">
        <v>70</v>
      </c>
      <c r="I4" s="7">
        <v>85</v>
      </c>
      <c r="J4" s="7">
        <v>83</v>
      </c>
      <c r="K4" s="8">
        <v>90</v>
      </c>
      <c r="L4" s="8">
        <v>90</v>
      </c>
      <c r="M4" s="8">
        <v>70</v>
      </c>
      <c r="N4" s="7">
        <v>90</v>
      </c>
      <c r="O4" s="8">
        <v>81</v>
      </c>
      <c r="P4" s="4">
        <f t="shared" si="0"/>
        <v>80.2</v>
      </c>
      <c r="Q4" s="12">
        <v>90</v>
      </c>
      <c r="R4" s="12">
        <v>90</v>
      </c>
      <c r="S4" s="12">
        <v>64</v>
      </c>
      <c r="T4" s="11">
        <v>71</v>
      </c>
      <c r="U4" s="13">
        <v>90</v>
      </c>
      <c r="V4" s="13">
        <v>90</v>
      </c>
      <c r="W4" s="25">
        <f t="shared" si="1"/>
        <v>83.25</v>
      </c>
      <c r="X4" s="9">
        <v>78</v>
      </c>
      <c r="Y4" s="9">
        <v>82</v>
      </c>
      <c r="Z4" s="9">
        <v>84</v>
      </c>
      <c r="AA4" s="9">
        <v>81</v>
      </c>
      <c r="AB4" s="20">
        <f t="shared" si="2"/>
        <v>81.2</v>
      </c>
      <c r="AC4" s="21">
        <f t="shared" si="3"/>
        <v>81.515</v>
      </c>
      <c r="AD4" s="26">
        <v>66.3</v>
      </c>
      <c r="AE4" s="16">
        <v>82.9</v>
      </c>
      <c r="AF4" s="15">
        <v>70.3</v>
      </c>
      <c r="AG4" s="21">
        <f t="shared" si="4"/>
        <v>73.16666666666667</v>
      </c>
    </row>
    <row r="5" spans="1:33" ht="19.5" customHeight="1">
      <c r="A5" s="24" t="s">
        <v>18</v>
      </c>
      <c r="B5" s="24" t="s">
        <v>19</v>
      </c>
      <c r="C5" s="8">
        <v>60</v>
      </c>
      <c r="D5" s="7">
        <v>98</v>
      </c>
      <c r="E5" s="8">
        <v>70</v>
      </c>
      <c r="F5" s="7">
        <v>75</v>
      </c>
      <c r="G5" s="8">
        <v>81</v>
      </c>
      <c r="H5" s="7">
        <v>85</v>
      </c>
      <c r="I5" s="7">
        <v>80</v>
      </c>
      <c r="J5" s="7">
        <v>90</v>
      </c>
      <c r="K5" s="8">
        <v>80</v>
      </c>
      <c r="L5" s="8">
        <v>84</v>
      </c>
      <c r="M5" s="8">
        <v>80</v>
      </c>
      <c r="N5" s="7">
        <v>80</v>
      </c>
      <c r="O5" s="8">
        <v>80</v>
      </c>
      <c r="P5" s="4">
        <f t="shared" si="0"/>
        <v>79.6</v>
      </c>
      <c r="Q5" s="12">
        <v>72</v>
      </c>
      <c r="R5" s="12">
        <v>80</v>
      </c>
      <c r="S5" s="12">
        <v>77</v>
      </c>
      <c r="T5" s="11">
        <v>73.5</v>
      </c>
      <c r="U5" s="13">
        <v>86</v>
      </c>
      <c r="V5" s="13">
        <v>85</v>
      </c>
      <c r="W5" s="25">
        <f t="shared" si="1"/>
        <v>79.57499999999999</v>
      </c>
      <c r="X5" s="9">
        <v>80</v>
      </c>
      <c r="Y5" s="9">
        <v>98</v>
      </c>
      <c r="Z5" s="9">
        <v>86</v>
      </c>
      <c r="AA5" s="9">
        <v>73</v>
      </c>
      <c r="AB5" s="20">
        <f t="shared" si="2"/>
        <v>84</v>
      </c>
      <c r="AC5" s="21">
        <f t="shared" si="3"/>
        <v>81.35249999999999</v>
      </c>
      <c r="AD5" s="26">
        <v>71.3</v>
      </c>
      <c r="AE5" s="16">
        <v>94.7</v>
      </c>
      <c r="AF5" s="15">
        <v>74.7</v>
      </c>
      <c r="AG5" s="21">
        <f t="shared" si="4"/>
        <v>80.23333333333333</v>
      </c>
    </row>
    <row r="6" spans="1:33" ht="19.5" customHeight="1">
      <c r="A6" s="24" t="s">
        <v>4</v>
      </c>
      <c r="B6" s="24" t="s">
        <v>5</v>
      </c>
      <c r="C6" s="8">
        <v>62</v>
      </c>
      <c r="D6" s="7">
        <v>94</v>
      </c>
      <c r="E6" s="8">
        <v>60</v>
      </c>
      <c r="F6" s="7">
        <v>80</v>
      </c>
      <c r="G6" s="8">
        <v>79</v>
      </c>
      <c r="H6" s="7">
        <v>90</v>
      </c>
      <c r="I6" s="7">
        <v>70</v>
      </c>
      <c r="J6" s="7">
        <v>90</v>
      </c>
      <c r="K6" s="8">
        <v>80</v>
      </c>
      <c r="L6" s="8">
        <v>79</v>
      </c>
      <c r="M6" s="8">
        <v>95</v>
      </c>
      <c r="N6" s="7">
        <v>80</v>
      </c>
      <c r="O6" s="8">
        <v>77</v>
      </c>
      <c r="P6" s="4">
        <f t="shared" si="0"/>
        <v>78.55</v>
      </c>
      <c r="Q6" s="12">
        <v>81</v>
      </c>
      <c r="R6" s="12">
        <v>85</v>
      </c>
      <c r="S6" s="12">
        <v>62</v>
      </c>
      <c r="T6" s="11">
        <v>72</v>
      </c>
      <c r="U6" s="13">
        <v>89</v>
      </c>
      <c r="V6" s="13">
        <v>80</v>
      </c>
      <c r="W6" s="25">
        <f t="shared" si="1"/>
        <v>78.8</v>
      </c>
      <c r="X6" s="9">
        <v>81</v>
      </c>
      <c r="Y6" s="9">
        <v>84</v>
      </c>
      <c r="Z6" s="9">
        <v>68</v>
      </c>
      <c r="AA6" s="9">
        <v>77</v>
      </c>
      <c r="AB6" s="20">
        <f t="shared" si="2"/>
        <v>76.9</v>
      </c>
      <c r="AC6" s="21">
        <f t="shared" si="3"/>
        <v>77.965</v>
      </c>
      <c r="AD6" s="26">
        <v>71.1</v>
      </c>
      <c r="AE6" s="16">
        <v>80.2</v>
      </c>
      <c r="AF6" s="15">
        <v>67.5</v>
      </c>
      <c r="AG6" s="21">
        <f t="shared" si="4"/>
        <v>72.93333333333334</v>
      </c>
    </row>
    <row r="7" spans="1:33" ht="19.5" customHeight="1">
      <c r="A7" s="24" t="s">
        <v>16</v>
      </c>
      <c r="B7" s="24" t="s">
        <v>17</v>
      </c>
      <c r="C7" s="8">
        <v>80</v>
      </c>
      <c r="D7" s="7">
        <v>94</v>
      </c>
      <c r="E7" s="8">
        <v>78</v>
      </c>
      <c r="F7" s="7">
        <v>86</v>
      </c>
      <c r="G7" s="8">
        <v>45</v>
      </c>
      <c r="H7" s="7">
        <v>63</v>
      </c>
      <c r="I7" s="7">
        <v>75</v>
      </c>
      <c r="J7" s="7">
        <v>96</v>
      </c>
      <c r="K7" s="8">
        <v>90</v>
      </c>
      <c r="L7" s="8">
        <v>88</v>
      </c>
      <c r="M7" s="8">
        <v>75</v>
      </c>
      <c r="N7" s="7">
        <v>90</v>
      </c>
      <c r="O7" s="8">
        <v>82</v>
      </c>
      <c r="P7" s="4">
        <f t="shared" si="0"/>
        <v>78.14999999999999</v>
      </c>
      <c r="Q7" s="12">
        <v>70</v>
      </c>
      <c r="R7" s="12">
        <v>93</v>
      </c>
      <c r="S7" s="12">
        <v>65</v>
      </c>
      <c r="T7" s="11">
        <v>80.5</v>
      </c>
      <c r="U7" s="13">
        <v>78</v>
      </c>
      <c r="V7" s="13">
        <v>90</v>
      </c>
      <c r="W7" s="25">
        <f t="shared" si="1"/>
        <v>79.875</v>
      </c>
      <c r="X7" s="9">
        <v>77</v>
      </c>
      <c r="Y7" s="9">
        <v>76</v>
      </c>
      <c r="Z7" s="9">
        <v>85</v>
      </c>
      <c r="AA7" s="9">
        <v>61</v>
      </c>
      <c r="AB7" s="20">
        <f t="shared" si="2"/>
        <v>76</v>
      </c>
      <c r="AC7" s="21">
        <f t="shared" si="3"/>
        <v>77.8075</v>
      </c>
      <c r="AD7" s="26">
        <v>80.6</v>
      </c>
      <c r="AE7" s="16">
        <v>86.5</v>
      </c>
      <c r="AF7" s="15">
        <v>62.9</v>
      </c>
      <c r="AG7" s="21">
        <f t="shared" si="4"/>
        <v>76.66666666666667</v>
      </c>
    </row>
    <row r="8" spans="1:33" ht="19.5" customHeight="1">
      <c r="A8" s="24" t="s">
        <v>28</v>
      </c>
      <c r="B8" s="24" t="s">
        <v>29</v>
      </c>
      <c r="C8" s="8">
        <v>60</v>
      </c>
      <c r="D8" s="7">
        <v>96</v>
      </c>
      <c r="E8" s="8">
        <v>83</v>
      </c>
      <c r="F8" s="7">
        <v>69</v>
      </c>
      <c r="G8" s="8">
        <v>67</v>
      </c>
      <c r="H8" s="7">
        <v>68</v>
      </c>
      <c r="I8" s="7">
        <v>60</v>
      </c>
      <c r="J8" s="7">
        <v>83</v>
      </c>
      <c r="K8" s="8">
        <v>70</v>
      </c>
      <c r="L8" s="8">
        <v>82</v>
      </c>
      <c r="M8" s="8">
        <v>95</v>
      </c>
      <c r="N8" s="7">
        <v>80</v>
      </c>
      <c r="O8" s="8">
        <v>91</v>
      </c>
      <c r="P8" s="4">
        <f t="shared" si="0"/>
        <v>75.35000000000001</v>
      </c>
      <c r="Q8" s="12">
        <v>83</v>
      </c>
      <c r="R8" s="12">
        <v>75</v>
      </c>
      <c r="S8" s="12">
        <v>69</v>
      </c>
      <c r="T8" s="11">
        <v>83</v>
      </c>
      <c r="U8" s="13">
        <v>83</v>
      </c>
      <c r="V8" s="13">
        <v>76</v>
      </c>
      <c r="W8" s="25">
        <f t="shared" si="1"/>
        <v>78.3</v>
      </c>
      <c r="X8" s="9">
        <v>81</v>
      </c>
      <c r="Y8" s="9">
        <v>80</v>
      </c>
      <c r="Z8" s="9">
        <v>84</v>
      </c>
      <c r="AA8" s="9">
        <v>68</v>
      </c>
      <c r="AB8" s="20">
        <f t="shared" si="2"/>
        <v>79.1</v>
      </c>
      <c r="AC8" s="21">
        <f t="shared" si="3"/>
        <v>77.735</v>
      </c>
      <c r="AD8" s="26">
        <v>54.7</v>
      </c>
      <c r="AE8" s="16">
        <v>75.8</v>
      </c>
      <c r="AF8" s="15">
        <v>67.5</v>
      </c>
      <c r="AG8" s="21">
        <f t="shared" si="4"/>
        <v>66</v>
      </c>
    </row>
    <row r="9" spans="1:33" ht="19.5" customHeight="1">
      <c r="A9" s="24" t="s">
        <v>34</v>
      </c>
      <c r="B9" s="24" t="s">
        <v>35</v>
      </c>
      <c r="C9" s="8">
        <v>60</v>
      </c>
      <c r="D9" s="7">
        <v>93</v>
      </c>
      <c r="E9" s="8">
        <v>68</v>
      </c>
      <c r="F9" s="7">
        <v>73</v>
      </c>
      <c r="G9" s="8">
        <v>69</v>
      </c>
      <c r="H9" s="7">
        <v>66</v>
      </c>
      <c r="I9" s="7">
        <v>80</v>
      </c>
      <c r="J9" s="7">
        <v>75</v>
      </c>
      <c r="K9" s="8">
        <v>95</v>
      </c>
      <c r="L9" s="8">
        <v>74</v>
      </c>
      <c r="M9" s="8">
        <v>90</v>
      </c>
      <c r="N9" s="7">
        <v>80</v>
      </c>
      <c r="O9" s="8">
        <v>78</v>
      </c>
      <c r="P9" s="4">
        <f t="shared" si="0"/>
        <v>75.50000000000001</v>
      </c>
      <c r="Q9" s="12">
        <v>78</v>
      </c>
      <c r="R9" s="12">
        <v>90</v>
      </c>
      <c r="S9" s="12">
        <v>62</v>
      </c>
      <c r="T9" s="11">
        <v>73.5</v>
      </c>
      <c r="U9" s="13">
        <v>75</v>
      </c>
      <c r="V9" s="13">
        <v>80</v>
      </c>
      <c r="W9" s="25">
        <f t="shared" si="1"/>
        <v>76.525</v>
      </c>
      <c r="X9" s="9">
        <v>72</v>
      </c>
      <c r="Y9" s="9">
        <v>74</v>
      </c>
      <c r="Z9" s="9">
        <v>81</v>
      </c>
      <c r="AA9" s="9">
        <v>65</v>
      </c>
      <c r="AB9" s="20">
        <f t="shared" si="2"/>
        <v>73.7</v>
      </c>
      <c r="AC9" s="21">
        <f t="shared" si="3"/>
        <v>75.0875</v>
      </c>
      <c r="AD9" s="26">
        <v>74.5</v>
      </c>
      <c r="AE9" s="16">
        <v>76.7</v>
      </c>
      <c r="AF9" s="15">
        <v>58.3</v>
      </c>
      <c r="AG9" s="21">
        <f t="shared" si="4"/>
        <v>69.83333333333333</v>
      </c>
    </row>
    <row r="10" spans="1:33" ht="19.5" customHeight="1">
      <c r="A10" s="24" t="s">
        <v>2</v>
      </c>
      <c r="B10" s="24" t="s">
        <v>3</v>
      </c>
      <c r="C10" s="8">
        <v>60</v>
      </c>
      <c r="D10" s="7">
        <v>90</v>
      </c>
      <c r="E10" s="8">
        <v>75</v>
      </c>
      <c r="F10" s="7">
        <v>80</v>
      </c>
      <c r="G10" s="8">
        <v>63</v>
      </c>
      <c r="H10" s="7">
        <v>62</v>
      </c>
      <c r="I10" s="7">
        <v>80</v>
      </c>
      <c r="J10" s="7">
        <v>82</v>
      </c>
      <c r="K10" s="8">
        <v>80</v>
      </c>
      <c r="L10" s="8">
        <v>84</v>
      </c>
      <c r="M10" s="8">
        <v>82</v>
      </c>
      <c r="N10" s="7">
        <v>92</v>
      </c>
      <c r="O10" s="8">
        <v>79</v>
      </c>
      <c r="P10" s="4">
        <f t="shared" si="0"/>
        <v>75.95</v>
      </c>
      <c r="Q10" s="12">
        <v>80</v>
      </c>
      <c r="R10" s="12">
        <v>87</v>
      </c>
      <c r="S10" s="12">
        <v>75</v>
      </c>
      <c r="T10" s="11">
        <v>64.5</v>
      </c>
      <c r="U10" s="13">
        <v>85</v>
      </c>
      <c r="V10" s="13">
        <v>85</v>
      </c>
      <c r="W10" s="25">
        <f t="shared" si="1"/>
        <v>79.975</v>
      </c>
      <c r="X10" s="9">
        <v>65</v>
      </c>
      <c r="Y10" s="9">
        <v>91</v>
      </c>
      <c r="Z10" s="9">
        <v>69</v>
      </c>
      <c r="AA10" s="9">
        <v>60</v>
      </c>
      <c r="AB10" s="20">
        <f t="shared" si="2"/>
        <v>70.4</v>
      </c>
      <c r="AC10" s="21">
        <f t="shared" si="3"/>
        <v>74.9375</v>
      </c>
      <c r="AD10" s="26">
        <v>67.9</v>
      </c>
      <c r="AE10" s="16">
        <v>83.9</v>
      </c>
      <c r="AF10" s="15">
        <v>73.5</v>
      </c>
      <c r="AG10" s="21">
        <f t="shared" si="4"/>
        <v>75.10000000000001</v>
      </c>
    </row>
    <row r="11" spans="1:33" ht="19.5" customHeight="1">
      <c r="A11" s="24" t="s">
        <v>32</v>
      </c>
      <c r="B11" s="24" t="s">
        <v>33</v>
      </c>
      <c r="C11" s="8">
        <v>60</v>
      </c>
      <c r="D11" s="7">
        <v>88</v>
      </c>
      <c r="E11" s="8">
        <v>80</v>
      </c>
      <c r="F11" s="7">
        <v>69</v>
      </c>
      <c r="G11" s="8">
        <v>41</v>
      </c>
      <c r="H11" s="7">
        <v>60</v>
      </c>
      <c r="I11" s="7">
        <v>65</v>
      </c>
      <c r="J11" s="7">
        <v>75</v>
      </c>
      <c r="K11" s="8">
        <v>70</v>
      </c>
      <c r="L11" s="8">
        <v>83</v>
      </c>
      <c r="M11" s="8">
        <v>90</v>
      </c>
      <c r="N11" s="7">
        <v>90</v>
      </c>
      <c r="O11" s="8">
        <v>78</v>
      </c>
      <c r="P11" s="4">
        <f t="shared" si="0"/>
        <v>70.60000000000001</v>
      </c>
      <c r="Q11" s="12">
        <v>75</v>
      </c>
      <c r="R11" s="12">
        <v>95</v>
      </c>
      <c r="S11" s="12">
        <v>63</v>
      </c>
      <c r="T11" s="11">
        <v>61.5</v>
      </c>
      <c r="U11" s="13">
        <v>74</v>
      </c>
      <c r="V11" s="13">
        <v>79</v>
      </c>
      <c r="W11" s="25">
        <f t="shared" si="1"/>
        <v>74.775</v>
      </c>
      <c r="X11" s="9">
        <v>62</v>
      </c>
      <c r="Y11" s="9">
        <v>67</v>
      </c>
      <c r="Z11" s="9">
        <v>80</v>
      </c>
      <c r="AA11" s="9">
        <v>48</v>
      </c>
      <c r="AB11" s="20">
        <f t="shared" si="2"/>
        <v>65.6</v>
      </c>
      <c r="AC11" s="21">
        <f t="shared" si="3"/>
        <v>69.8525</v>
      </c>
      <c r="AD11" s="26">
        <v>76.3</v>
      </c>
      <c r="AE11" s="16">
        <v>64.7</v>
      </c>
      <c r="AF11" s="15">
        <v>67.8</v>
      </c>
      <c r="AG11" s="21">
        <f t="shared" si="4"/>
        <v>69.60000000000001</v>
      </c>
    </row>
    <row r="12" spans="1:33" ht="19.5" customHeight="1">
      <c r="A12" s="24" t="s">
        <v>9</v>
      </c>
      <c r="B12" s="24" t="s">
        <v>10</v>
      </c>
      <c r="C12" s="8">
        <v>60</v>
      </c>
      <c r="D12" s="7">
        <v>85</v>
      </c>
      <c r="E12" s="8">
        <v>60</v>
      </c>
      <c r="F12" s="7">
        <v>78</v>
      </c>
      <c r="G12" s="8">
        <v>52</v>
      </c>
      <c r="H12" s="7">
        <v>60</v>
      </c>
      <c r="I12" s="7">
        <v>65</v>
      </c>
      <c r="J12" s="7">
        <v>88</v>
      </c>
      <c r="K12" s="8">
        <v>80</v>
      </c>
      <c r="L12" s="8">
        <v>78</v>
      </c>
      <c r="M12" s="8">
        <v>75</v>
      </c>
      <c r="N12" s="7">
        <v>80</v>
      </c>
      <c r="O12" s="8">
        <v>74</v>
      </c>
      <c r="P12" s="4">
        <f t="shared" si="0"/>
        <v>69.75</v>
      </c>
      <c r="Q12" s="12">
        <v>65</v>
      </c>
      <c r="R12" s="12">
        <v>85</v>
      </c>
      <c r="S12" s="12">
        <v>66</v>
      </c>
      <c r="T12" s="11">
        <v>67.5</v>
      </c>
      <c r="U12" s="13">
        <v>67</v>
      </c>
      <c r="V12" s="13">
        <v>80</v>
      </c>
      <c r="W12" s="25">
        <f t="shared" si="1"/>
        <v>71.925</v>
      </c>
      <c r="X12" s="9">
        <v>63</v>
      </c>
      <c r="Y12" s="9">
        <v>69</v>
      </c>
      <c r="Z12" s="9">
        <v>75</v>
      </c>
      <c r="AA12" s="9">
        <v>40</v>
      </c>
      <c r="AB12" s="20">
        <f t="shared" si="2"/>
        <v>63.2</v>
      </c>
      <c r="AC12" s="21">
        <f t="shared" si="3"/>
        <v>67.7825</v>
      </c>
      <c r="AD12" s="26">
        <v>71.2</v>
      </c>
      <c r="AE12" s="16">
        <v>75.7</v>
      </c>
      <c r="AF12" s="15">
        <v>54.3</v>
      </c>
      <c r="AG12" s="21">
        <f t="shared" si="4"/>
        <v>67.06666666666666</v>
      </c>
    </row>
    <row r="13" spans="1:33" ht="19.5" customHeight="1">
      <c r="A13" s="24" t="s">
        <v>14</v>
      </c>
      <c r="B13" s="24" t="s">
        <v>15</v>
      </c>
      <c r="C13" s="8">
        <v>60</v>
      </c>
      <c r="D13" s="7">
        <v>86</v>
      </c>
      <c r="E13" s="8">
        <v>25</v>
      </c>
      <c r="F13" s="7">
        <v>81</v>
      </c>
      <c r="G13" s="8">
        <v>62</v>
      </c>
      <c r="H13" s="7">
        <v>63</v>
      </c>
      <c r="I13" s="7">
        <v>65</v>
      </c>
      <c r="J13" s="7">
        <v>67</v>
      </c>
      <c r="K13" s="8">
        <v>85</v>
      </c>
      <c r="L13" s="8">
        <v>78</v>
      </c>
      <c r="M13" s="8">
        <v>90</v>
      </c>
      <c r="N13" s="7">
        <v>80</v>
      </c>
      <c r="O13" s="8">
        <v>72</v>
      </c>
      <c r="P13" s="4">
        <f t="shared" si="0"/>
        <v>67.8</v>
      </c>
      <c r="Q13" s="12">
        <v>75</v>
      </c>
      <c r="R13" s="12">
        <v>87</v>
      </c>
      <c r="S13" s="12">
        <v>63</v>
      </c>
      <c r="T13" s="11">
        <v>65.5</v>
      </c>
      <c r="U13" s="13">
        <v>73</v>
      </c>
      <c r="V13" s="13">
        <v>85</v>
      </c>
      <c r="W13" s="25">
        <f t="shared" si="1"/>
        <v>75.17500000000001</v>
      </c>
      <c r="X13" s="9">
        <v>65</v>
      </c>
      <c r="Y13" s="9">
        <v>66</v>
      </c>
      <c r="Z13" s="9">
        <v>70</v>
      </c>
      <c r="AA13" s="9">
        <v>41</v>
      </c>
      <c r="AB13" s="20">
        <f t="shared" si="2"/>
        <v>61.900000000000006</v>
      </c>
      <c r="AC13" s="21">
        <f t="shared" si="3"/>
        <v>67.6525</v>
      </c>
      <c r="AD13" s="26">
        <v>65.2</v>
      </c>
      <c r="AE13" s="16">
        <v>73.4</v>
      </c>
      <c r="AF13" s="15">
        <v>68.3</v>
      </c>
      <c r="AG13" s="21">
        <f t="shared" si="4"/>
        <v>68.96666666666668</v>
      </c>
    </row>
    <row r="14" spans="1:33" ht="19.5" customHeight="1">
      <c r="A14" s="24" t="s">
        <v>60</v>
      </c>
      <c r="B14" s="24" t="s">
        <v>61</v>
      </c>
      <c r="C14" s="8">
        <v>70</v>
      </c>
      <c r="D14" s="7">
        <v>90</v>
      </c>
      <c r="E14" s="8">
        <v>60</v>
      </c>
      <c r="F14" s="7">
        <v>88</v>
      </c>
      <c r="G14" s="8">
        <v>47</v>
      </c>
      <c r="H14" s="7">
        <v>65</v>
      </c>
      <c r="I14" s="7">
        <v>70</v>
      </c>
      <c r="J14" s="7">
        <v>73</v>
      </c>
      <c r="K14" s="8">
        <v>88</v>
      </c>
      <c r="L14" s="8">
        <v>78</v>
      </c>
      <c r="M14" s="8">
        <v>95</v>
      </c>
      <c r="N14" s="7">
        <v>82</v>
      </c>
      <c r="O14" s="8">
        <v>75</v>
      </c>
      <c r="P14" s="4">
        <f t="shared" si="0"/>
        <v>73.54999999999998</v>
      </c>
      <c r="Q14" s="12">
        <v>80</v>
      </c>
      <c r="R14" s="12">
        <v>85</v>
      </c>
      <c r="S14" s="12">
        <v>63</v>
      </c>
      <c r="T14" s="11">
        <v>66</v>
      </c>
      <c r="U14" s="13">
        <v>72</v>
      </c>
      <c r="V14" s="13">
        <v>75</v>
      </c>
      <c r="W14" s="25">
        <f t="shared" si="1"/>
        <v>73.5</v>
      </c>
      <c r="X14" s="9">
        <v>62</v>
      </c>
      <c r="Y14" s="9">
        <v>63</v>
      </c>
      <c r="Z14" s="9">
        <v>63</v>
      </c>
      <c r="AA14" s="9">
        <v>41</v>
      </c>
      <c r="AB14" s="20">
        <f t="shared" si="2"/>
        <v>58.3</v>
      </c>
      <c r="AC14" s="21">
        <f t="shared" si="3"/>
        <v>67.435</v>
      </c>
      <c r="AD14" s="26">
        <v>64.7</v>
      </c>
      <c r="AE14" s="16">
        <v>70.7</v>
      </c>
      <c r="AF14" s="15">
        <v>47.3</v>
      </c>
      <c r="AG14" s="21">
        <f t="shared" si="4"/>
        <v>60.9</v>
      </c>
    </row>
    <row r="15" spans="1:33" ht="19.5" customHeight="1">
      <c r="A15" s="24" t="s">
        <v>52</v>
      </c>
      <c r="B15" s="24" t="s">
        <v>53</v>
      </c>
      <c r="C15" s="8">
        <v>60</v>
      </c>
      <c r="D15" s="7">
        <v>83</v>
      </c>
      <c r="E15" s="8">
        <v>36</v>
      </c>
      <c r="F15" s="7">
        <v>77</v>
      </c>
      <c r="G15" s="8">
        <v>64</v>
      </c>
      <c r="H15" s="7">
        <v>64</v>
      </c>
      <c r="I15" s="7">
        <v>70</v>
      </c>
      <c r="J15" s="7">
        <v>76</v>
      </c>
      <c r="K15" s="8">
        <v>60</v>
      </c>
      <c r="L15" s="8">
        <v>70</v>
      </c>
      <c r="M15" s="8">
        <v>80</v>
      </c>
      <c r="N15" s="7">
        <v>87</v>
      </c>
      <c r="O15" s="8">
        <v>73</v>
      </c>
      <c r="P15" s="4">
        <f t="shared" si="0"/>
        <v>67.7</v>
      </c>
      <c r="Q15" s="12">
        <v>68</v>
      </c>
      <c r="R15" s="12">
        <v>85</v>
      </c>
      <c r="S15" s="12">
        <v>63</v>
      </c>
      <c r="T15" s="11">
        <v>74.5</v>
      </c>
      <c r="U15" s="13">
        <v>60</v>
      </c>
      <c r="V15" s="13">
        <v>82</v>
      </c>
      <c r="W15" s="25">
        <f t="shared" si="1"/>
        <v>71.975</v>
      </c>
      <c r="X15" s="9">
        <v>61</v>
      </c>
      <c r="Y15" s="9">
        <v>55</v>
      </c>
      <c r="Z15" s="9">
        <v>72</v>
      </c>
      <c r="AA15" s="9">
        <v>60</v>
      </c>
      <c r="AB15" s="20">
        <f t="shared" si="2"/>
        <v>62.9</v>
      </c>
      <c r="AC15" s="21">
        <f t="shared" si="3"/>
        <v>67.0625</v>
      </c>
      <c r="AD15" s="26">
        <v>63.8</v>
      </c>
      <c r="AE15" s="16">
        <v>56.8</v>
      </c>
      <c r="AF15" s="15">
        <v>60.5</v>
      </c>
      <c r="AG15" s="21">
        <f t="shared" si="4"/>
        <v>60.36666666666667</v>
      </c>
    </row>
    <row r="16" spans="1:33" ht="19.5" customHeight="1">
      <c r="A16" s="24" t="s">
        <v>30</v>
      </c>
      <c r="B16" s="24" t="s">
        <v>31</v>
      </c>
      <c r="C16" s="8">
        <v>33</v>
      </c>
      <c r="D16" s="7">
        <v>71</v>
      </c>
      <c r="E16" s="8">
        <v>19</v>
      </c>
      <c r="F16" s="7">
        <v>68</v>
      </c>
      <c r="G16" s="8">
        <v>44</v>
      </c>
      <c r="H16" s="7">
        <v>62</v>
      </c>
      <c r="I16" s="7">
        <v>65</v>
      </c>
      <c r="J16" s="7">
        <v>78</v>
      </c>
      <c r="K16" s="8">
        <v>80</v>
      </c>
      <c r="L16" s="8">
        <v>78</v>
      </c>
      <c r="M16" s="8">
        <v>75</v>
      </c>
      <c r="N16" s="7">
        <v>78</v>
      </c>
      <c r="O16" s="8">
        <v>81</v>
      </c>
      <c r="P16" s="4">
        <f t="shared" si="0"/>
        <v>59.699999999999996</v>
      </c>
      <c r="Q16" s="12">
        <v>1</v>
      </c>
      <c r="R16" s="12">
        <v>88</v>
      </c>
      <c r="S16" s="12">
        <v>66</v>
      </c>
      <c r="T16" s="11">
        <v>68</v>
      </c>
      <c r="U16" s="13">
        <v>70</v>
      </c>
      <c r="V16" s="13">
        <v>78</v>
      </c>
      <c r="W16" s="25">
        <f t="shared" si="1"/>
        <v>63.050000000000004</v>
      </c>
      <c r="X16" s="9">
        <v>66</v>
      </c>
      <c r="Y16" s="9">
        <v>91</v>
      </c>
      <c r="Z16" s="9">
        <v>83</v>
      </c>
      <c r="AA16" s="9">
        <v>61</v>
      </c>
      <c r="AB16" s="20">
        <f t="shared" si="2"/>
        <v>75.1</v>
      </c>
      <c r="AC16" s="21">
        <f t="shared" si="3"/>
        <v>66.865</v>
      </c>
      <c r="AD16" s="26">
        <v>46.8</v>
      </c>
      <c r="AE16" s="16">
        <v>67.2</v>
      </c>
      <c r="AF16" s="15">
        <v>61.1</v>
      </c>
      <c r="AG16" s="21">
        <f t="shared" si="4"/>
        <v>58.36666666666667</v>
      </c>
    </row>
    <row r="17" spans="1:33" ht="19.5" customHeight="1">
      <c r="A17" s="24" t="s">
        <v>50</v>
      </c>
      <c r="B17" s="24" t="s">
        <v>51</v>
      </c>
      <c r="C17" s="8">
        <v>38</v>
      </c>
      <c r="D17" s="7">
        <v>85</v>
      </c>
      <c r="E17" s="8">
        <v>67</v>
      </c>
      <c r="F17" s="7">
        <v>77</v>
      </c>
      <c r="G17" s="8">
        <v>65</v>
      </c>
      <c r="H17" s="7">
        <v>65</v>
      </c>
      <c r="I17" s="7">
        <v>70</v>
      </c>
      <c r="J17" s="7">
        <v>88</v>
      </c>
      <c r="K17" s="8">
        <v>80</v>
      </c>
      <c r="L17" s="8">
        <v>72</v>
      </c>
      <c r="M17" s="8">
        <v>75</v>
      </c>
      <c r="N17" s="7">
        <v>85</v>
      </c>
      <c r="O17" s="8">
        <v>74</v>
      </c>
      <c r="P17" s="4">
        <f t="shared" si="0"/>
        <v>70.4</v>
      </c>
      <c r="Q17" s="12">
        <v>75</v>
      </c>
      <c r="R17" s="12">
        <v>90</v>
      </c>
      <c r="S17" s="12">
        <v>62</v>
      </c>
      <c r="T17" s="11">
        <v>67</v>
      </c>
      <c r="U17" s="13">
        <v>62</v>
      </c>
      <c r="V17" s="13">
        <v>80</v>
      </c>
      <c r="W17" s="25">
        <f t="shared" si="1"/>
        <v>72.5</v>
      </c>
      <c r="X17" s="9">
        <v>44</v>
      </c>
      <c r="Y17" s="9">
        <v>57</v>
      </c>
      <c r="Z17" s="9">
        <v>75</v>
      </c>
      <c r="AA17" s="9">
        <v>40</v>
      </c>
      <c r="AB17" s="20">
        <f t="shared" si="2"/>
        <v>55.1</v>
      </c>
      <c r="AC17" s="21">
        <f t="shared" si="3"/>
        <v>64.91000000000001</v>
      </c>
      <c r="AD17" s="26">
        <v>49.2</v>
      </c>
      <c r="AE17" s="16">
        <v>62.9</v>
      </c>
      <c r="AF17" s="15">
        <v>45.3</v>
      </c>
      <c r="AG17" s="21">
        <f t="shared" si="4"/>
        <v>52.46666666666666</v>
      </c>
    </row>
    <row r="18" spans="1:33" ht="19.5" customHeight="1">
      <c r="A18" s="24" t="s">
        <v>24</v>
      </c>
      <c r="B18" s="24" t="s">
        <v>25</v>
      </c>
      <c r="C18" s="8">
        <v>60</v>
      </c>
      <c r="D18" s="7">
        <v>77</v>
      </c>
      <c r="E18" s="8">
        <v>19</v>
      </c>
      <c r="F18" s="7">
        <v>80</v>
      </c>
      <c r="G18" s="8">
        <v>64</v>
      </c>
      <c r="H18" s="7">
        <v>61</v>
      </c>
      <c r="I18" s="7">
        <v>70</v>
      </c>
      <c r="J18" s="7">
        <v>65</v>
      </c>
      <c r="K18" s="8">
        <v>80</v>
      </c>
      <c r="L18" s="8">
        <v>75</v>
      </c>
      <c r="M18" s="8">
        <v>75</v>
      </c>
      <c r="N18" s="7">
        <v>80</v>
      </c>
      <c r="O18" s="8">
        <v>75</v>
      </c>
      <c r="P18" s="4">
        <f t="shared" si="0"/>
        <v>65.6</v>
      </c>
      <c r="Q18" s="12">
        <v>73</v>
      </c>
      <c r="R18" s="12">
        <v>86</v>
      </c>
      <c r="S18" s="12">
        <v>76</v>
      </c>
      <c r="T18" s="11">
        <v>54.5</v>
      </c>
      <c r="U18" s="13">
        <v>60</v>
      </c>
      <c r="V18" s="13">
        <v>80</v>
      </c>
      <c r="W18" s="25">
        <f t="shared" si="1"/>
        <v>71.425</v>
      </c>
      <c r="X18" s="9">
        <v>50</v>
      </c>
      <c r="Y18" s="9">
        <v>66</v>
      </c>
      <c r="Z18" s="9">
        <v>66</v>
      </c>
      <c r="AA18" s="9">
        <v>40</v>
      </c>
      <c r="AB18" s="20">
        <f t="shared" si="2"/>
        <v>56</v>
      </c>
      <c r="AC18" s="21">
        <f t="shared" si="3"/>
        <v>63.50749999999999</v>
      </c>
      <c r="AD18" s="26">
        <v>64.6</v>
      </c>
      <c r="AE18" s="16">
        <v>70.3</v>
      </c>
      <c r="AF18" s="15">
        <v>64.5</v>
      </c>
      <c r="AG18" s="21">
        <f t="shared" si="4"/>
        <v>66.46666666666665</v>
      </c>
    </row>
    <row r="19" spans="1:33" ht="19.5" customHeight="1">
      <c r="A19" s="24" t="s">
        <v>44</v>
      </c>
      <c r="B19" s="24" t="s">
        <v>45</v>
      </c>
      <c r="C19" s="8">
        <v>60</v>
      </c>
      <c r="D19" s="7">
        <v>90</v>
      </c>
      <c r="E19" s="8">
        <v>60</v>
      </c>
      <c r="F19" s="7">
        <v>69</v>
      </c>
      <c r="G19" s="8">
        <v>48</v>
      </c>
      <c r="H19" s="7">
        <v>68</v>
      </c>
      <c r="I19" s="7">
        <v>70</v>
      </c>
      <c r="J19" s="7">
        <v>83</v>
      </c>
      <c r="K19" s="8">
        <v>85</v>
      </c>
      <c r="L19" s="8">
        <v>78</v>
      </c>
      <c r="M19" s="8">
        <v>80</v>
      </c>
      <c r="N19" s="7">
        <v>80</v>
      </c>
      <c r="O19" s="8">
        <v>74</v>
      </c>
      <c r="P19" s="4">
        <f t="shared" si="0"/>
        <v>70.5</v>
      </c>
      <c r="Q19" s="12">
        <v>55</v>
      </c>
      <c r="R19" s="12">
        <v>88</v>
      </c>
      <c r="S19" s="12">
        <v>64</v>
      </c>
      <c r="T19" s="11">
        <v>63</v>
      </c>
      <c r="U19" s="13">
        <v>68</v>
      </c>
      <c r="V19" s="13">
        <v>72</v>
      </c>
      <c r="W19" s="25">
        <f t="shared" si="1"/>
        <v>68.5</v>
      </c>
      <c r="X19" s="9">
        <v>47</v>
      </c>
      <c r="Y19" s="9">
        <v>66</v>
      </c>
      <c r="Z19" s="9">
        <v>60</v>
      </c>
      <c r="AA19" s="9">
        <v>42</v>
      </c>
      <c r="AB19" s="20">
        <f t="shared" si="2"/>
        <v>53.699999999999996</v>
      </c>
      <c r="AC19" s="21">
        <f t="shared" si="3"/>
        <v>63.18000000000001</v>
      </c>
      <c r="AD19" s="26">
        <v>79.1</v>
      </c>
      <c r="AE19" s="16">
        <v>81.2</v>
      </c>
      <c r="AF19" s="15">
        <v>57.8</v>
      </c>
      <c r="AG19" s="21">
        <f t="shared" si="4"/>
        <v>72.7</v>
      </c>
    </row>
    <row r="20" spans="1:33" ht="19.5" customHeight="1">
      <c r="A20" s="24" t="s">
        <v>26</v>
      </c>
      <c r="B20" s="24" t="s">
        <v>27</v>
      </c>
      <c r="C20" s="8">
        <v>60</v>
      </c>
      <c r="D20" s="7">
        <v>88</v>
      </c>
      <c r="E20" s="8">
        <v>34</v>
      </c>
      <c r="F20" s="7">
        <v>77</v>
      </c>
      <c r="G20" s="8">
        <v>43</v>
      </c>
      <c r="H20" s="7">
        <v>62</v>
      </c>
      <c r="I20" s="7">
        <v>65</v>
      </c>
      <c r="J20" s="7">
        <v>78</v>
      </c>
      <c r="K20" s="8">
        <v>75</v>
      </c>
      <c r="L20" s="8">
        <v>78</v>
      </c>
      <c r="M20" s="8">
        <v>95</v>
      </c>
      <c r="N20" s="7">
        <v>83</v>
      </c>
      <c r="O20" s="8">
        <v>69</v>
      </c>
      <c r="P20" s="4">
        <f t="shared" si="0"/>
        <v>66.8</v>
      </c>
      <c r="Q20" s="12">
        <v>1</v>
      </c>
      <c r="R20" s="12">
        <v>75</v>
      </c>
      <c r="S20" s="12">
        <v>66</v>
      </c>
      <c r="T20" s="11">
        <v>46.5</v>
      </c>
      <c r="U20" s="13">
        <v>72</v>
      </c>
      <c r="V20" s="13">
        <v>81</v>
      </c>
      <c r="W20" s="25">
        <f t="shared" si="1"/>
        <v>58.875</v>
      </c>
      <c r="X20" s="9">
        <v>60</v>
      </c>
      <c r="Y20" s="9">
        <v>50</v>
      </c>
      <c r="Z20" s="9">
        <v>74</v>
      </c>
      <c r="AA20" s="9">
        <v>61</v>
      </c>
      <c r="AB20" s="20">
        <f t="shared" si="2"/>
        <v>62.400000000000006</v>
      </c>
      <c r="AC20" s="21">
        <f t="shared" si="3"/>
        <v>62.66250000000001</v>
      </c>
      <c r="AD20" s="26">
        <v>56.2</v>
      </c>
      <c r="AE20" s="16">
        <v>59.3</v>
      </c>
      <c r="AF20" s="15">
        <v>47.2</v>
      </c>
      <c r="AG20" s="21">
        <f t="shared" si="4"/>
        <v>54.23333333333333</v>
      </c>
    </row>
    <row r="21" spans="1:33" ht="19.5" customHeight="1">
      <c r="A21" s="24" t="s">
        <v>58</v>
      </c>
      <c r="B21" s="24" t="s">
        <v>59</v>
      </c>
      <c r="C21" s="8">
        <v>60</v>
      </c>
      <c r="D21" s="7">
        <v>68</v>
      </c>
      <c r="E21" s="8">
        <v>16</v>
      </c>
      <c r="F21" s="7">
        <v>80</v>
      </c>
      <c r="G21" s="8">
        <v>41</v>
      </c>
      <c r="H21" s="7">
        <v>60</v>
      </c>
      <c r="I21" s="7">
        <v>80</v>
      </c>
      <c r="J21" s="7">
        <v>54</v>
      </c>
      <c r="K21" s="8">
        <v>80</v>
      </c>
      <c r="L21" s="8">
        <v>45</v>
      </c>
      <c r="M21" s="8">
        <v>75</v>
      </c>
      <c r="N21" s="7">
        <v>80</v>
      </c>
      <c r="O21" s="8">
        <v>86</v>
      </c>
      <c r="P21" s="4">
        <f t="shared" si="0"/>
        <v>61.5</v>
      </c>
      <c r="Q21" s="12">
        <v>60</v>
      </c>
      <c r="R21" s="12">
        <v>85</v>
      </c>
      <c r="S21" s="12">
        <v>63</v>
      </c>
      <c r="T21" s="11">
        <v>34.5</v>
      </c>
      <c r="U21" s="13">
        <v>63</v>
      </c>
      <c r="V21" s="13">
        <v>80</v>
      </c>
      <c r="W21" s="25">
        <f t="shared" si="1"/>
        <v>64.975</v>
      </c>
      <c r="X21" s="9">
        <v>68</v>
      </c>
      <c r="Y21" s="9">
        <v>36</v>
      </c>
      <c r="Z21" s="9">
        <v>60</v>
      </c>
      <c r="AA21" s="9">
        <v>66.5</v>
      </c>
      <c r="AB21" s="20">
        <f t="shared" si="2"/>
        <v>58.89999999999999</v>
      </c>
      <c r="AC21" s="21">
        <f t="shared" si="3"/>
        <v>61.5025</v>
      </c>
      <c r="AD21" s="26">
        <v>63.8</v>
      </c>
      <c r="AE21" s="16">
        <v>65.4</v>
      </c>
      <c r="AF21" s="15">
        <v>48.1</v>
      </c>
      <c r="AG21" s="21">
        <f t="shared" si="4"/>
        <v>59.099999999999994</v>
      </c>
    </row>
    <row r="22" spans="1:33" ht="19.5" customHeight="1">
      <c r="A22" s="24" t="s">
        <v>54</v>
      </c>
      <c r="B22" s="24" t="s">
        <v>55</v>
      </c>
      <c r="C22" s="8">
        <v>60</v>
      </c>
      <c r="D22" s="7">
        <v>84</v>
      </c>
      <c r="E22" s="8">
        <v>28</v>
      </c>
      <c r="F22" s="7">
        <v>83</v>
      </c>
      <c r="G22" s="8">
        <v>40</v>
      </c>
      <c r="H22" s="7">
        <v>60</v>
      </c>
      <c r="I22" s="7">
        <v>70</v>
      </c>
      <c r="J22" s="7">
        <v>75</v>
      </c>
      <c r="K22" s="8">
        <v>70</v>
      </c>
      <c r="L22" s="8">
        <v>78</v>
      </c>
      <c r="M22" s="8">
        <v>90</v>
      </c>
      <c r="N22" s="7">
        <v>90</v>
      </c>
      <c r="O22" s="8">
        <v>71</v>
      </c>
      <c r="P22" s="4">
        <f t="shared" si="0"/>
        <v>66.2</v>
      </c>
      <c r="Q22" s="12">
        <v>70</v>
      </c>
      <c r="R22" s="12">
        <v>86</v>
      </c>
      <c r="S22" s="12">
        <v>65</v>
      </c>
      <c r="T22" s="11">
        <v>47</v>
      </c>
      <c r="U22" s="13">
        <v>60</v>
      </c>
      <c r="V22" s="13">
        <v>85</v>
      </c>
      <c r="W22" s="25">
        <f t="shared" si="1"/>
        <v>69.19999999999999</v>
      </c>
      <c r="X22" s="9">
        <v>60</v>
      </c>
      <c r="Y22" s="9">
        <v>43</v>
      </c>
      <c r="Z22" s="9">
        <v>60</v>
      </c>
      <c r="AA22" s="9">
        <v>38</v>
      </c>
      <c r="AB22" s="20">
        <f t="shared" si="2"/>
        <v>52.2</v>
      </c>
      <c r="AC22" s="21">
        <f t="shared" si="3"/>
        <v>61.49999999999999</v>
      </c>
      <c r="AD22" s="26">
        <v>55.2</v>
      </c>
      <c r="AE22" s="16">
        <v>56.9</v>
      </c>
      <c r="AF22" s="15">
        <v>43.6</v>
      </c>
      <c r="AG22" s="21">
        <f t="shared" si="4"/>
        <v>51.9</v>
      </c>
    </row>
    <row r="23" spans="1:33" ht="19.5" customHeight="1">
      <c r="A23" s="24" t="s">
        <v>40</v>
      </c>
      <c r="B23" s="24" t="s">
        <v>41</v>
      </c>
      <c r="C23" s="8">
        <v>60</v>
      </c>
      <c r="D23" s="7">
        <v>61</v>
      </c>
      <c r="E23" s="8">
        <v>22</v>
      </c>
      <c r="F23" s="7">
        <v>66</v>
      </c>
      <c r="G23" s="8">
        <v>44</v>
      </c>
      <c r="H23" s="7">
        <v>54</v>
      </c>
      <c r="I23" s="7">
        <v>59</v>
      </c>
      <c r="J23" s="7">
        <v>65</v>
      </c>
      <c r="K23" s="8">
        <v>70</v>
      </c>
      <c r="L23" s="8">
        <v>60</v>
      </c>
      <c r="M23" s="8">
        <v>90</v>
      </c>
      <c r="N23" s="7">
        <v>90</v>
      </c>
      <c r="O23" s="8">
        <v>76</v>
      </c>
      <c r="P23" s="4">
        <f t="shared" si="0"/>
        <v>59.15</v>
      </c>
      <c r="Q23" s="12">
        <v>91</v>
      </c>
      <c r="R23" s="12">
        <v>92</v>
      </c>
      <c r="S23" s="12">
        <v>62</v>
      </c>
      <c r="T23" s="11">
        <v>44</v>
      </c>
      <c r="U23" s="13">
        <v>71</v>
      </c>
      <c r="V23" s="13">
        <v>82</v>
      </c>
      <c r="W23" s="25">
        <f t="shared" si="1"/>
        <v>73.95</v>
      </c>
      <c r="X23" s="9">
        <v>42</v>
      </c>
      <c r="Y23" s="9">
        <v>48</v>
      </c>
      <c r="Z23" s="9">
        <v>61</v>
      </c>
      <c r="AA23" s="9">
        <v>60</v>
      </c>
      <c r="AB23" s="20">
        <f t="shared" si="2"/>
        <v>52.5</v>
      </c>
      <c r="AC23" s="21">
        <f t="shared" si="3"/>
        <v>60.92999999999999</v>
      </c>
      <c r="AD23" s="26">
        <v>54.6</v>
      </c>
      <c r="AE23" s="16">
        <v>68.9</v>
      </c>
      <c r="AF23" s="15">
        <v>52.3</v>
      </c>
      <c r="AG23" s="21">
        <f t="shared" si="4"/>
        <v>58.6</v>
      </c>
    </row>
    <row r="24" spans="1:33" ht="19.5" customHeight="1">
      <c r="A24" s="24" t="s">
        <v>6</v>
      </c>
      <c r="B24" s="4" t="s">
        <v>62</v>
      </c>
      <c r="C24" s="8">
        <v>60</v>
      </c>
      <c r="D24" s="7">
        <v>60</v>
      </c>
      <c r="E24" s="8">
        <v>18</v>
      </c>
      <c r="F24" s="7">
        <v>84</v>
      </c>
      <c r="G24" s="8">
        <v>38</v>
      </c>
      <c r="H24" s="7">
        <v>60</v>
      </c>
      <c r="I24" s="7">
        <v>70</v>
      </c>
      <c r="J24" s="7">
        <v>52</v>
      </c>
      <c r="K24" s="8">
        <v>90</v>
      </c>
      <c r="L24" s="8">
        <v>78</v>
      </c>
      <c r="M24" s="8">
        <v>78</v>
      </c>
      <c r="N24" s="7">
        <v>75</v>
      </c>
      <c r="O24" s="8">
        <v>74</v>
      </c>
      <c r="P24" s="4">
        <f t="shared" si="0"/>
        <v>61.35</v>
      </c>
      <c r="Q24" s="12">
        <v>75</v>
      </c>
      <c r="R24" s="12">
        <v>85</v>
      </c>
      <c r="S24" s="12">
        <v>64</v>
      </c>
      <c r="T24" s="11">
        <v>50.5</v>
      </c>
      <c r="U24" s="13">
        <v>62</v>
      </c>
      <c r="V24" s="13">
        <v>82</v>
      </c>
      <c r="W24" s="25">
        <f t="shared" si="1"/>
        <v>69.975</v>
      </c>
      <c r="X24" s="9">
        <v>40</v>
      </c>
      <c r="Y24" s="9">
        <v>66</v>
      </c>
      <c r="Z24" s="9">
        <v>66</v>
      </c>
      <c r="AA24" s="9">
        <v>33</v>
      </c>
      <c r="AB24" s="20">
        <f t="shared" si="2"/>
        <v>51.6</v>
      </c>
      <c r="AC24" s="21">
        <f t="shared" si="3"/>
        <v>60.037499999999994</v>
      </c>
      <c r="AD24" s="26">
        <v>56</v>
      </c>
      <c r="AE24" s="16">
        <v>65.3</v>
      </c>
      <c r="AF24" s="15">
        <v>44.7</v>
      </c>
      <c r="AG24" s="21">
        <f t="shared" si="4"/>
        <v>55.333333333333336</v>
      </c>
    </row>
    <row r="25" spans="1:33" ht="19.5" customHeight="1">
      <c r="A25" s="24" t="s">
        <v>36</v>
      </c>
      <c r="B25" s="24" t="s">
        <v>37</v>
      </c>
      <c r="C25" s="8">
        <v>67</v>
      </c>
      <c r="D25" s="7">
        <v>82</v>
      </c>
      <c r="E25" s="8">
        <v>25</v>
      </c>
      <c r="F25" s="7">
        <v>77</v>
      </c>
      <c r="G25" s="8">
        <v>54</v>
      </c>
      <c r="H25" s="7">
        <v>55</v>
      </c>
      <c r="I25" s="7">
        <v>59</v>
      </c>
      <c r="J25" s="7">
        <v>82</v>
      </c>
      <c r="K25" s="8">
        <v>80</v>
      </c>
      <c r="L25" s="8">
        <v>78</v>
      </c>
      <c r="M25" s="8">
        <v>75</v>
      </c>
      <c r="N25" s="7">
        <v>92</v>
      </c>
      <c r="O25" s="8">
        <v>75</v>
      </c>
      <c r="P25" s="4">
        <f t="shared" si="0"/>
        <v>66</v>
      </c>
      <c r="Q25" s="12">
        <v>1</v>
      </c>
      <c r="R25" s="12">
        <v>95</v>
      </c>
      <c r="S25" s="12">
        <v>63</v>
      </c>
      <c r="T25" s="11">
        <v>64.5</v>
      </c>
      <c r="U25" s="13">
        <v>64</v>
      </c>
      <c r="V25" s="13">
        <v>85</v>
      </c>
      <c r="W25" s="25">
        <f t="shared" si="1"/>
        <v>63.325</v>
      </c>
      <c r="X25" s="9">
        <v>38</v>
      </c>
      <c r="Y25" s="9">
        <v>56</v>
      </c>
      <c r="Z25" s="9">
        <v>60</v>
      </c>
      <c r="AA25" s="9">
        <v>61</v>
      </c>
      <c r="AB25" s="20">
        <f t="shared" si="2"/>
        <v>52.800000000000004</v>
      </c>
      <c r="AC25" s="21">
        <f t="shared" si="3"/>
        <v>59.917500000000004</v>
      </c>
      <c r="AD25" s="26">
        <v>57.8</v>
      </c>
      <c r="AE25" s="16">
        <v>64.9</v>
      </c>
      <c r="AF25" s="15">
        <v>52.7</v>
      </c>
      <c r="AG25" s="21">
        <f t="shared" si="4"/>
        <v>58.46666666666667</v>
      </c>
    </row>
    <row r="26" spans="1:33" ht="19.5" customHeight="1">
      <c r="A26" s="24" t="s">
        <v>56</v>
      </c>
      <c r="B26" s="24" t="s">
        <v>57</v>
      </c>
      <c r="C26" s="8">
        <v>60</v>
      </c>
      <c r="D26" s="7">
        <v>86</v>
      </c>
      <c r="E26" s="8">
        <v>25</v>
      </c>
      <c r="F26" s="7">
        <v>88</v>
      </c>
      <c r="G26" s="8">
        <v>41</v>
      </c>
      <c r="H26" s="7">
        <v>53</v>
      </c>
      <c r="I26" s="7">
        <v>59</v>
      </c>
      <c r="J26" s="7">
        <v>90</v>
      </c>
      <c r="K26" s="27" t="s">
        <v>13</v>
      </c>
      <c r="L26" s="8">
        <v>77</v>
      </c>
      <c r="M26" s="8">
        <v>70</v>
      </c>
      <c r="N26" s="7">
        <v>88</v>
      </c>
      <c r="O26" s="8">
        <v>62</v>
      </c>
      <c r="P26" s="4">
        <f t="shared" si="0"/>
        <v>60.550000000000004</v>
      </c>
      <c r="Q26" s="12">
        <v>80</v>
      </c>
      <c r="R26" s="12">
        <v>90</v>
      </c>
      <c r="S26" s="12">
        <v>66</v>
      </c>
      <c r="T26" s="11">
        <v>53.5</v>
      </c>
      <c r="U26" s="13">
        <v>60</v>
      </c>
      <c r="V26" s="13">
        <v>86</v>
      </c>
      <c r="W26" s="25">
        <f t="shared" si="1"/>
        <v>72.625</v>
      </c>
      <c r="X26" s="9">
        <v>46</v>
      </c>
      <c r="Y26" s="9">
        <v>41</v>
      </c>
      <c r="Z26" s="9">
        <v>52</v>
      </c>
      <c r="AA26" s="9">
        <v>40</v>
      </c>
      <c r="AB26" s="20">
        <f t="shared" si="2"/>
        <v>45.6</v>
      </c>
      <c r="AC26" s="21">
        <f t="shared" si="3"/>
        <v>58.1925</v>
      </c>
      <c r="AD26" s="26">
        <v>54.5</v>
      </c>
      <c r="AE26" s="16">
        <v>63.2</v>
      </c>
      <c r="AF26" s="15">
        <v>53.9</v>
      </c>
      <c r="AG26" s="21">
        <f t="shared" si="4"/>
        <v>57.199999999999996</v>
      </c>
    </row>
    <row r="27" spans="1:33" ht="19.5" customHeight="1">
      <c r="A27" s="24" t="s">
        <v>7</v>
      </c>
      <c r="B27" s="24" t="s">
        <v>8</v>
      </c>
      <c r="C27" s="8">
        <v>60</v>
      </c>
      <c r="D27" s="7">
        <v>73</v>
      </c>
      <c r="E27" s="8">
        <v>35</v>
      </c>
      <c r="F27" s="7">
        <v>88</v>
      </c>
      <c r="G27" s="8">
        <v>38</v>
      </c>
      <c r="H27" s="7">
        <v>50</v>
      </c>
      <c r="I27" s="7">
        <v>59</v>
      </c>
      <c r="J27" s="7">
        <v>83</v>
      </c>
      <c r="K27" s="8">
        <v>59</v>
      </c>
      <c r="L27" s="8">
        <v>81</v>
      </c>
      <c r="M27" s="8">
        <v>75</v>
      </c>
      <c r="N27" s="7">
        <v>50</v>
      </c>
      <c r="O27" s="8">
        <v>72</v>
      </c>
      <c r="P27" s="4">
        <f t="shared" si="0"/>
        <v>61.300000000000004</v>
      </c>
      <c r="Q27" s="12">
        <v>65</v>
      </c>
      <c r="R27" s="12">
        <v>70</v>
      </c>
      <c r="S27" s="12">
        <v>63</v>
      </c>
      <c r="T27" s="11">
        <v>51</v>
      </c>
      <c r="U27" s="13">
        <v>66</v>
      </c>
      <c r="V27" s="13">
        <v>60</v>
      </c>
      <c r="W27" s="25">
        <f t="shared" si="1"/>
        <v>62.550000000000004</v>
      </c>
      <c r="X27" s="9">
        <v>31</v>
      </c>
      <c r="Y27" s="9">
        <v>56</v>
      </c>
      <c r="Z27" s="9">
        <v>79</v>
      </c>
      <c r="AA27" s="9">
        <v>25</v>
      </c>
      <c r="AB27" s="20">
        <f t="shared" si="2"/>
        <v>49.2</v>
      </c>
      <c r="AC27" s="21">
        <f t="shared" si="3"/>
        <v>56.83500000000001</v>
      </c>
      <c r="AD27" s="26">
        <v>48.1</v>
      </c>
      <c r="AE27" s="16">
        <v>51.4</v>
      </c>
      <c r="AF27" s="15">
        <v>41.6</v>
      </c>
      <c r="AG27" s="21">
        <f t="shared" si="4"/>
        <v>47.03333333333333</v>
      </c>
    </row>
    <row r="28" spans="1:33" ht="19.5" customHeight="1">
      <c r="A28" s="24" t="s">
        <v>48</v>
      </c>
      <c r="B28" s="24" t="s">
        <v>49</v>
      </c>
      <c r="C28" s="8">
        <v>10</v>
      </c>
      <c r="D28" s="7">
        <v>64</v>
      </c>
      <c r="E28" s="8">
        <v>28</v>
      </c>
      <c r="F28" s="7">
        <v>75</v>
      </c>
      <c r="G28" s="8">
        <v>49</v>
      </c>
      <c r="H28" s="7">
        <v>60</v>
      </c>
      <c r="I28" s="7">
        <v>59</v>
      </c>
      <c r="J28" s="7">
        <v>63</v>
      </c>
      <c r="K28" s="8">
        <v>59</v>
      </c>
      <c r="L28" s="8">
        <v>78</v>
      </c>
      <c r="M28" s="8">
        <v>70</v>
      </c>
      <c r="N28" s="7">
        <v>80</v>
      </c>
      <c r="O28" s="8">
        <v>70</v>
      </c>
      <c r="P28" s="4">
        <f t="shared" si="0"/>
        <v>55.5</v>
      </c>
      <c r="Q28" s="12">
        <v>1</v>
      </c>
      <c r="R28" s="12">
        <v>85</v>
      </c>
      <c r="S28" s="12">
        <v>63</v>
      </c>
      <c r="T28" s="11">
        <v>62</v>
      </c>
      <c r="U28" s="13">
        <v>60</v>
      </c>
      <c r="V28" s="13">
        <v>81</v>
      </c>
      <c r="W28" s="25">
        <f t="shared" si="1"/>
        <v>59.849999999999994</v>
      </c>
      <c r="X28" s="9">
        <v>51</v>
      </c>
      <c r="Y28" s="9">
        <v>62</v>
      </c>
      <c r="Z28" s="9">
        <v>60</v>
      </c>
      <c r="AA28" s="9">
        <v>38</v>
      </c>
      <c r="AB28" s="20">
        <f t="shared" si="2"/>
        <v>53.300000000000004</v>
      </c>
      <c r="AC28" s="21">
        <f t="shared" si="3"/>
        <v>55.925</v>
      </c>
      <c r="AD28" s="26">
        <v>56.9</v>
      </c>
      <c r="AE28" s="16">
        <v>77.7</v>
      </c>
      <c r="AF28" s="15">
        <v>69.3</v>
      </c>
      <c r="AG28" s="21">
        <f t="shared" si="4"/>
        <v>67.96666666666665</v>
      </c>
    </row>
    <row r="29" spans="1:33" ht="19.5" customHeight="1">
      <c r="A29" s="24" t="s">
        <v>20</v>
      </c>
      <c r="B29" s="24" t="s">
        <v>21</v>
      </c>
      <c r="C29" s="8">
        <v>28</v>
      </c>
      <c r="D29" s="7">
        <v>81</v>
      </c>
      <c r="E29" s="8">
        <v>19</v>
      </c>
      <c r="F29" s="7">
        <v>76</v>
      </c>
      <c r="G29" s="8">
        <v>38</v>
      </c>
      <c r="H29" s="7">
        <v>65</v>
      </c>
      <c r="I29" s="7">
        <v>60</v>
      </c>
      <c r="J29" s="7">
        <v>53</v>
      </c>
      <c r="K29" s="8">
        <v>75</v>
      </c>
      <c r="L29" s="8">
        <v>45</v>
      </c>
      <c r="M29" s="8">
        <v>75</v>
      </c>
      <c r="N29" s="7">
        <v>78</v>
      </c>
      <c r="O29" s="8">
        <v>78</v>
      </c>
      <c r="P29" s="4">
        <f t="shared" si="0"/>
        <v>56.9</v>
      </c>
      <c r="Q29" s="12">
        <v>61</v>
      </c>
      <c r="R29" s="12">
        <v>85</v>
      </c>
      <c r="S29" s="12">
        <v>63</v>
      </c>
      <c r="T29" s="11">
        <v>44.5</v>
      </c>
      <c r="U29" s="13">
        <v>63</v>
      </c>
      <c r="V29" s="13">
        <v>83</v>
      </c>
      <c r="W29" s="25">
        <f t="shared" si="1"/>
        <v>67.225</v>
      </c>
      <c r="X29" s="9">
        <v>30</v>
      </c>
      <c r="Y29" s="9">
        <v>40</v>
      </c>
      <c r="Z29" s="9">
        <v>65</v>
      </c>
      <c r="AA29" s="9">
        <v>32</v>
      </c>
      <c r="AB29" s="20">
        <f t="shared" si="2"/>
        <v>42.9</v>
      </c>
      <c r="AC29" s="21">
        <f t="shared" si="3"/>
        <v>54.397499999999994</v>
      </c>
      <c r="AD29" s="26">
        <v>49.9</v>
      </c>
      <c r="AE29" s="16">
        <v>59.9</v>
      </c>
      <c r="AF29" s="15">
        <v>47.9</v>
      </c>
      <c r="AG29" s="21">
        <f t="shared" si="4"/>
        <v>52.56666666666666</v>
      </c>
    </row>
    <row r="30" spans="1:33" ht="19.5" customHeight="1">
      <c r="A30" s="24" t="s">
        <v>22</v>
      </c>
      <c r="B30" s="24" t="s">
        <v>23</v>
      </c>
      <c r="C30" s="8">
        <v>18</v>
      </c>
      <c r="D30" s="7">
        <v>70</v>
      </c>
      <c r="E30" s="8">
        <v>13</v>
      </c>
      <c r="F30" s="7">
        <v>72</v>
      </c>
      <c r="G30" s="8">
        <v>43</v>
      </c>
      <c r="H30" s="7">
        <v>65</v>
      </c>
      <c r="I30" s="7">
        <v>65</v>
      </c>
      <c r="J30" s="7">
        <v>71</v>
      </c>
      <c r="K30" s="8">
        <v>85</v>
      </c>
      <c r="L30" s="8">
        <v>65</v>
      </c>
      <c r="M30" s="8">
        <v>70</v>
      </c>
      <c r="N30" s="7">
        <v>75</v>
      </c>
      <c r="O30" s="8">
        <v>55</v>
      </c>
      <c r="P30" s="4">
        <f t="shared" si="0"/>
        <v>55.65</v>
      </c>
      <c r="Q30" s="12">
        <v>62</v>
      </c>
      <c r="R30" s="12">
        <v>80</v>
      </c>
      <c r="S30" s="12">
        <v>62</v>
      </c>
      <c r="T30" s="11">
        <v>54</v>
      </c>
      <c r="U30" s="13">
        <v>68</v>
      </c>
      <c r="V30" s="13">
        <v>81</v>
      </c>
      <c r="W30" s="25">
        <f t="shared" si="1"/>
        <v>68.5</v>
      </c>
      <c r="X30" s="9">
        <v>36</v>
      </c>
      <c r="Y30" s="9">
        <v>45</v>
      </c>
      <c r="Z30" s="9">
        <v>56</v>
      </c>
      <c r="AA30" s="9">
        <v>30</v>
      </c>
      <c r="AB30" s="20">
        <f t="shared" si="2"/>
        <v>42.599999999999994</v>
      </c>
      <c r="AC30" s="21">
        <f t="shared" si="3"/>
        <v>54.285000000000004</v>
      </c>
      <c r="AD30" s="26">
        <v>63.8</v>
      </c>
      <c r="AE30" s="16">
        <v>72.4</v>
      </c>
      <c r="AF30" s="15">
        <v>48.7</v>
      </c>
      <c r="AG30" s="21">
        <f t="shared" si="4"/>
        <v>61.633333333333326</v>
      </c>
    </row>
    <row r="31" spans="1:33" ht="19.5" customHeight="1">
      <c r="A31" s="24" t="s">
        <v>42</v>
      </c>
      <c r="B31" s="24" t="s">
        <v>43</v>
      </c>
      <c r="C31" s="8">
        <v>4</v>
      </c>
      <c r="D31" s="7">
        <v>68</v>
      </c>
      <c r="E31" s="8">
        <v>16</v>
      </c>
      <c r="F31" s="7">
        <v>69</v>
      </c>
      <c r="G31" s="8">
        <v>40</v>
      </c>
      <c r="H31" s="7">
        <v>68</v>
      </c>
      <c r="I31" s="7">
        <v>60</v>
      </c>
      <c r="J31" s="7">
        <v>52</v>
      </c>
      <c r="K31" s="8">
        <v>70</v>
      </c>
      <c r="L31" s="8">
        <v>78</v>
      </c>
      <c r="M31" s="8">
        <v>82</v>
      </c>
      <c r="N31" s="7">
        <v>87</v>
      </c>
      <c r="O31" s="8">
        <v>50</v>
      </c>
      <c r="P31" s="4">
        <f t="shared" si="0"/>
        <v>53.45</v>
      </c>
      <c r="Q31" s="12">
        <v>62</v>
      </c>
      <c r="R31" s="12">
        <v>93</v>
      </c>
      <c r="S31" s="12">
        <v>0</v>
      </c>
      <c r="T31" s="11">
        <v>36.5</v>
      </c>
      <c r="U31" s="13">
        <v>61</v>
      </c>
      <c r="V31" s="13">
        <v>79</v>
      </c>
      <c r="W31" s="25">
        <f t="shared" si="1"/>
        <v>56.72500000000001</v>
      </c>
      <c r="X31" s="9">
        <v>30</v>
      </c>
      <c r="Y31" s="9">
        <v>0</v>
      </c>
      <c r="Z31" s="9">
        <v>54</v>
      </c>
      <c r="AA31" s="9">
        <v>41</v>
      </c>
      <c r="AB31" s="20">
        <f t="shared" si="2"/>
        <v>33.4</v>
      </c>
      <c r="AC31" s="21">
        <f t="shared" si="3"/>
        <v>46.4125</v>
      </c>
      <c r="AD31" s="26">
        <v>62.2</v>
      </c>
      <c r="AE31" s="16">
        <v>57.3</v>
      </c>
      <c r="AF31" s="15">
        <v>25.1</v>
      </c>
      <c r="AG31" s="21">
        <f t="shared" si="4"/>
        <v>48.199999999999996</v>
      </c>
    </row>
    <row r="32" spans="1:33" ht="19.5" customHeight="1">
      <c r="A32" s="24" t="s">
        <v>11</v>
      </c>
      <c r="B32" s="24" t="s">
        <v>12</v>
      </c>
      <c r="C32" s="8">
        <v>32</v>
      </c>
      <c r="D32" s="7">
        <v>92</v>
      </c>
      <c r="E32" s="8">
        <v>24</v>
      </c>
      <c r="F32" s="7">
        <v>77</v>
      </c>
      <c r="G32" s="8">
        <v>36</v>
      </c>
      <c r="H32" s="7">
        <v>56</v>
      </c>
      <c r="I32" s="7">
        <v>1</v>
      </c>
      <c r="J32" s="7">
        <v>78</v>
      </c>
      <c r="K32" s="27" t="s">
        <v>13</v>
      </c>
      <c r="L32" s="8">
        <v>50</v>
      </c>
      <c r="M32" s="8">
        <v>85</v>
      </c>
      <c r="N32" s="7">
        <v>50</v>
      </c>
      <c r="O32" s="8">
        <v>61</v>
      </c>
      <c r="P32" s="4">
        <f t="shared" si="0"/>
        <v>48.00000000000001</v>
      </c>
      <c r="Q32" s="12">
        <v>1</v>
      </c>
      <c r="R32" s="12">
        <v>30</v>
      </c>
      <c r="S32" s="12">
        <v>62</v>
      </c>
      <c r="T32" s="11">
        <v>44</v>
      </c>
      <c r="U32" s="13">
        <v>60</v>
      </c>
      <c r="V32" s="13">
        <v>60</v>
      </c>
      <c r="W32" s="25">
        <f t="shared" si="1"/>
        <v>44.55</v>
      </c>
      <c r="X32" s="9">
        <v>34</v>
      </c>
      <c r="Y32" s="9">
        <v>0</v>
      </c>
      <c r="Z32" s="9">
        <v>51</v>
      </c>
      <c r="AA32" s="9">
        <v>32</v>
      </c>
      <c r="AB32" s="20">
        <f t="shared" si="2"/>
        <v>31.9</v>
      </c>
      <c r="AC32" s="21">
        <f t="shared" si="3"/>
        <v>40.525</v>
      </c>
      <c r="AD32" s="26">
        <v>24.1</v>
      </c>
      <c r="AE32" s="16">
        <v>51.5</v>
      </c>
      <c r="AF32" s="15">
        <v>24.1</v>
      </c>
      <c r="AG32" s="21">
        <f t="shared" si="4"/>
        <v>33.23333333333333</v>
      </c>
    </row>
  </sheetData>
  <sheetProtection/>
  <mergeCells count="1">
    <mergeCell ref="A1:AG1"/>
  </mergeCells>
  <printOptions/>
  <pageMargins left="0.7480314960629921" right="0.7480314960629921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6.25390625" style="29" customWidth="1"/>
    <col min="2" max="2" width="14.375" style="29" customWidth="1"/>
    <col min="3" max="3" width="9.625" style="29" customWidth="1"/>
    <col min="4" max="4" width="24.00390625" style="29" customWidth="1"/>
    <col min="5" max="5" width="10.125" style="29" customWidth="1"/>
    <col min="6" max="6" width="15.625" style="29" customWidth="1"/>
    <col min="7" max="7" width="5.875" style="29" customWidth="1"/>
    <col min="8" max="16384" width="9.00390625" style="29" customWidth="1"/>
  </cols>
  <sheetData>
    <row r="1" spans="1:7" ht="28.5" customHeight="1">
      <c r="A1" s="35" t="s">
        <v>95</v>
      </c>
      <c r="B1" s="35"/>
      <c r="C1" s="35"/>
      <c r="D1" s="35"/>
      <c r="E1" s="35"/>
      <c r="F1" s="35"/>
      <c r="G1" s="35"/>
    </row>
    <row r="2" spans="1:7" ht="29.25" customHeight="1">
      <c r="A2" s="33" t="s">
        <v>96</v>
      </c>
      <c r="B2" s="30" t="s">
        <v>0</v>
      </c>
      <c r="C2" s="30" t="s">
        <v>1</v>
      </c>
      <c r="D2" s="28" t="s">
        <v>99</v>
      </c>
      <c r="E2" s="28" t="s">
        <v>75</v>
      </c>
      <c r="F2" s="28" t="s">
        <v>98</v>
      </c>
      <c r="G2" s="33" t="s">
        <v>97</v>
      </c>
    </row>
    <row r="3" spans="1:7" ht="23.25" customHeight="1">
      <c r="A3" s="33">
        <v>3</v>
      </c>
      <c r="B3" s="31" t="s">
        <v>18</v>
      </c>
      <c r="C3" s="31" t="s">
        <v>19</v>
      </c>
      <c r="D3" s="28">
        <v>81.3525</v>
      </c>
      <c r="E3" s="28">
        <v>80.23333333333333</v>
      </c>
      <c r="F3" s="28">
        <f>D3*80%+E3*20%</f>
        <v>81.12866666666667</v>
      </c>
      <c r="G3" s="33"/>
    </row>
    <row r="4" spans="1:7" ht="23.25" customHeight="1">
      <c r="A4" s="33">
        <v>1</v>
      </c>
      <c r="B4" s="31" t="s">
        <v>46</v>
      </c>
      <c r="C4" s="31" t="s">
        <v>47</v>
      </c>
      <c r="D4" s="28">
        <v>82.3225</v>
      </c>
      <c r="E4" s="28">
        <v>74.4</v>
      </c>
      <c r="F4" s="28">
        <f>D4*80%+E4*20%</f>
        <v>80.738</v>
      </c>
      <c r="G4" s="33"/>
    </row>
    <row r="5" spans="1:7" ht="23.25" customHeight="1">
      <c r="A5" s="33">
        <v>2</v>
      </c>
      <c r="B5" s="31" t="s">
        <v>38</v>
      </c>
      <c r="C5" s="31" t="s">
        <v>39</v>
      </c>
      <c r="D5" s="28">
        <v>81.515</v>
      </c>
      <c r="E5" s="28">
        <v>73.16666666666667</v>
      </c>
      <c r="F5" s="28">
        <f>D5*80%+E5*20%</f>
        <v>79.84533333333334</v>
      </c>
      <c r="G5" s="33"/>
    </row>
    <row r="6" spans="1:7" ht="23.25" customHeight="1">
      <c r="A6" s="33">
        <v>5</v>
      </c>
      <c r="B6" s="31" t="s">
        <v>16</v>
      </c>
      <c r="C6" s="31" t="s">
        <v>17</v>
      </c>
      <c r="D6" s="28">
        <v>77.8075</v>
      </c>
      <c r="E6" s="28">
        <v>76.66666666666667</v>
      </c>
      <c r="F6" s="28">
        <f>D6*80%+E6*20%</f>
        <v>77.57933333333335</v>
      </c>
      <c r="G6" s="33"/>
    </row>
    <row r="7" spans="1:7" ht="23.25" customHeight="1">
      <c r="A7" s="33">
        <v>4</v>
      </c>
      <c r="B7" s="31" t="s">
        <v>4</v>
      </c>
      <c r="C7" s="31" t="s">
        <v>5</v>
      </c>
      <c r="D7" s="28">
        <v>77.965</v>
      </c>
      <c r="E7" s="28">
        <v>72.93333333333334</v>
      </c>
      <c r="F7" s="28">
        <f>D7*80%+E7*20%</f>
        <v>76.95866666666667</v>
      </c>
      <c r="G7" s="33"/>
    </row>
    <row r="8" spans="1:7" ht="23.25" customHeight="1">
      <c r="A8" s="33">
        <v>6</v>
      </c>
      <c r="B8" s="31" t="s">
        <v>28</v>
      </c>
      <c r="C8" s="31" t="s">
        <v>29</v>
      </c>
      <c r="D8" s="28">
        <v>77.735</v>
      </c>
      <c r="E8" s="28">
        <v>66</v>
      </c>
      <c r="F8" s="28">
        <f>D8*80%+E8*20%</f>
        <v>75.388</v>
      </c>
      <c r="G8" s="33"/>
    </row>
    <row r="9" spans="1:7" ht="23.25" customHeight="1">
      <c r="A9" s="33">
        <v>8</v>
      </c>
      <c r="B9" s="31" t="s">
        <v>2</v>
      </c>
      <c r="C9" s="31" t="s">
        <v>3</v>
      </c>
      <c r="D9" s="28">
        <v>74.9375</v>
      </c>
      <c r="E9" s="28">
        <v>75.1</v>
      </c>
      <c r="F9" s="28">
        <f>D9*80%+E9*20%</f>
        <v>74.97</v>
      </c>
      <c r="G9" s="33"/>
    </row>
    <row r="10" spans="1:7" ht="23.25" customHeight="1">
      <c r="A10" s="33">
        <v>7</v>
      </c>
      <c r="B10" s="31" t="s">
        <v>34</v>
      </c>
      <c r="C10" s="31" t="s">
        <v>35</v>
      </c>
      <c r="D10" s="28">
        <v>75.0875</v>
      </c>
      <c r="E10" s="28">
        <v>69.83333333333333</v>
      </c>
      <c r="F10" s="28">
        <f>D10*80%+E10*20%</f>
        <v>74.03666666666668</v>
      </c>
      <c r="G10" s="33"/>
    </row>
    <row r="11" spans="1:7" ht="23.25" customHeight="1">
      <c r="A11" s="33">
        <v>9</v>
      </c>
      <c r="B11" s="31" t="s">
        <v>32</v>
      </c>
      <c r="C11" s="31" t="s">
        <v>33</v>
      </c>
      <c r="D11" s="28">
        <v>69.8525</v>
      </c>
      <c r="E11" s="28">
        <v>69.6</v>
      </c>
      <c r="F11" s="28">
        <f>D11*80%+E11*20%</f>
        <v>69.802</v>
      </c>
      <c r="G11" s="33"/>
    </row>
    <row r="12" spans="1:7" ht="23.25" customHeight="1">
      <c r="A12" s="33">
        <v>11</v>
      </c>
      <c r="B12" s="31" t="s">
        <v>14</v>
      </c>
      <c r="C12" s="31" t="s">
        <v>15</v>
      </c>
      <c r="D12" s="28">
        <v>67.6525</v>
      </c>
      <c r="E12" s="28">
        <v>68.96666666666668</v>
      </c>
      <c r="F12" s="28">
        <f>D12*80%+E12*20%</f>
        <v>67.91533333333334</v>
      </c>
      <c r="G12" s="33"/>
    </row>
    <row r="13" spans="1:7" ht="23.25" customHeight="1">
      <c r="A13" s="33">
        <v>10</v>
      </c>
      <c r="B13" s="31" t="s">
        <v>9</v>
      </c>
      <c r="C13" s="31" t="s">
        <v>10</v>
      </c>
      <c r="D13" s="28">
        <v>67.7825</v>
      </c>
      <c r="E13" s="28">
        <v>67.06666666666666</v>
      </c>
      <c r="F13" s="28">
        <f>D13*80%+E13*20%</f>
        <v>67.63933333333333</v>
      </c>
      <c r="G13" s="33"/>
    </row>
    <row r="14" spans="1:7" ht="23.25" customHeight="1">
      <c r="A14" s="33">
        <v>12</v>
      </c>
      <c r="B14" s="31" t="s">
        <v>60</v>
      </c>
      <c r="C14" s="31" t="s">
        <v>61</v>
      </c>
      <c r="D14" s="28">
        <v>67.435</v>
      </c>
      <c r="E14" s="28">
        <v>60.9</v>
      </c>
      <c r="F14" s="28">
        <f>D14*80%+E14*20%</f>
        <v>66.12800000000001</v>
      </c>
      <c r="G14" s="33"/>
    </row>
    <row r="15" spans="1:7" ht="23.25" customHeight="1">
      <c r="A15" s="33">
        <v>13</v>
      </c>
      <c r="B15" s="31" t="s">
        <v>52</v>
      </c>
      <c r="C15" s="31" t="s">
        <v>53</v>
      </c>
      <c r="D15" s="28">
        <v>67.0625</v>
      </c>
      <c r="E15" s="28">
        <v>60.36666666666667</v>
      </c>
      <c r="F15" s="28">
        <f>D15*80%+E15*20%</f>
        <v>65.72333333333334</v>
      </c>
      <c r="G15" s="33"/>
    </row>
    <row r="16" spans="1:7" ht="23.25" customHeight="1">
      <c r="A16" s="33">
        <v>14</v>
      </c>
      <c r="B16" s="31" t="s">
        <v>30</v>
      </c>
      <c r="C16" s="31" t="s">
        <v>31</v>
      </c>
      <c r="D16" s="28">
        <v>66.865</v>
      </c>
      <c r="E16" s="28">
        <v>58.36666666666667</v>
      </c>
      <c r="F16" s="28">
        <f>D16*80%+E16*20%</f>
        <v>65.16533333333334</v>
      </c>
      <c r="G16" s="33"/>
    </row>
    <row r="17" spans="1:7" ht="23.25" customHeight="1">
      <c r="A17" s="33">
        <v>17</v>
      </c>
      <c r="B17" s="31" t="s">
        <v>44</v>
      </c>
      <c r="C17" s="31" t="s">
        <v>45</v>
      </c>
      <c r="D17" s="28">
        <v>63.18</v>
      </c>
      <c r="E17" s="28">
        <v>72.7</v>
      </c>
      <c r="F17" s="28">
        <f>D17*80%+E17*20%</f>
        <v>65.084</v>
      </c>
      <c r="G17" s="33"/>
    </row>
    <row r="18" spans="1:7" ht="23.25" customHeight="1">
      <c r="A18" s="33">
        <v>16</v>
      </c>
      <c r="B18" s="31" t="s">
        <v>24</v>
      </c>
      <c r="C18" s="31" t="s">
        <v>25</v>
      </c>
      <c r="D18" s="28">
        <v>63.5075</v>
      </c>
      <c r="E18" s="28">
        <v>66.46666666666665</v>
      </c>
      <c r="F18" s="28">
        <f>D18*80%+E18*20%</f>
        <v>64.09933333333333</v>
      </c>
      <c r="G18" s="33"/>
    </row>
    <row r="19" spans="1:7" ht="23.25" customHeight="1">
      <c r="A19" s="33">
        <v>15</v>
      </c>
      <c r="B19" s="31" t="s">
        <v>50</v>
      </c>
      <c r="C19" s="31" t="s">
        <v>51</v>
      </c>
      <c r="D19" s="28">
        <v>64.91</v>
      </c>
      <c r="E19" s="28">
        <v>52.46666666666666</v>
      </c>
      <c r="F19" s="28">
        <f>D19*80%+E19*20%</f>
        <v>62.42133333333333</v>
      </c>
      <c r="G19" s="33"/>
    </row>
    <row r="20" spans="1:7" ht="23.25" customHeight="1">
      <c r="A20" s="33">
        <v>19</v>
      </c>
      <c r="B20" s="31" t="s">
        <v>58</v>
      </c>
      <c r="C20" s="31" t="s">
        <v>59</v>
      </c>
      <c r="D20" s="28">
        <v>61.5025</v>
      </c>
      <c r="E20" s="28">
        <v>59.1</v>
      </c>
      <c r="F20" s="28">
        <f>D20*80%+E20*20%</f>
        <v>61.022</v>
      </c>
      <c r="G20" s="33"/>
    </row>
    <row r="21" spans="1:7" ht="23.25" customHeight="1">
      <c r="A21" s="33">
        <v>18</v>
      </c>
      <c r="B21" s="31" t="s">
        <v>26</v>
      </c>
      <c r="C21" s="31" t="s">
        <v>27</v>
      </c>
      <c r="D21" s="28">
        <v>62.6625</v>
      </c>
      <c r="E21" s="28">
        <v>54.23333333333333</v>
      </c>
      <c r="F21" s="28">
        <f>D21*80%+E21*20%</f>
        <v>60.97666666666667</v>
      </c>
      <c r="G21" s="33"/>
    </row>
    <row r="22" spans="1:7" ht="23.25" customHeight="1">
      <c r="A22" s="33">
        <v>21</v>
      </c>
      <c r="B22" s="31" t="s">
        <v>40</v>
      </c>
      <c r="C22" s="31" t="s">
        <v>41</v>
      </c>
      <c r="D22" s="28">
        <v>60.93</v>
      </c>
      <c r="E22" s="28">
        <v>58.6</v>
      </c>
      <c r="F22" s="28">
        <f>D22*80%+E22*20%</f>
        <v>60.464</v>
      </c>
      <c r="G22" s="33"/>
    </row>
    <row r="23" spans="1:7" ht="23.25" customHeight="1">
      <c r="A23" s="33">
        <v>23</v>
      </c>
      <c r="B23" s="31" t="s">
        <v>36</v>
      </c>
      <c r="C23" s="31" t="s">
        <v>37</v>
      </c>
      <c r="D23" s="28">
        <v>59.9175</v>
      </c>
      <c r="E23" s="28">
        <v>58.46666666666667</v>
      </c>
      <c r="F23" s="28">
        <f>D23*80%+E23*20%</f>
        <v>59.62733333333333</v>
      </c>
      <c r="G23" s="33"/>
    </row>
    <row r="24" spans="1:7" ht="23.25" customHeight="1">
      <c r="A24" s="33">
        <v>20</v>
      </c>
      <c r="B24" s="31" t="s">
        <v>54</v>
      </c>
      <c r="C24" s="31" t="s">
        <v>55</v>
      </c>
      <c r="D24" s="28">
        <v>61.5</v>
      </c>
      <c r="E24" s="28">
        <v>51.9</v>
      </c>
      <c r="F24" s="28">
        <f>D24*80%+E24*20%</f>
        <v>59.580000000000005</v>
      </c>
      <c r="G24" s="33"/>
    </row>
    <row r="25" spans="1:7" ht="23.25" customHeight="1">
      <c r="A25" s="33">
        <v>22</v>
      </c>
      <c r="B25" s="31" t="s">
        <v>6</v>
      </c>
      <c r="C25" s="32" t="s">
        <v>62</v>
      </c>
      <c r="D25" s="28">
        <v>60.0375</v>
      </c>
      <c r="E25" s="28">
        <v>55.333333333333336</v>
      </c>
      <c r="F25" s="28">
        <f>D25*80%+E25*20%</f>
        <v>59.09666666666667</v>
      </c>
      <c r="G25" s="33"/>
    </row>
    <row r="26" spans="1:7" ht="23.25" customHeight="1">
      <c r="A26" s="33">
        <v>26</v>
      </c>
      <c r="B26" s="31" t="s">
        <v>48</v>
      </c>
      <c r="C26" s="31" t="s">
        <v>49</v>
      </c>
      <c r="D26" s="28">
        <v>55.925</v>
      </c>
      <c r="E26" s="28">
        <v>67.96666666666665</v>
      </c>
      <c r="F26" s="28">
        <f>D26*80%+E26*20%</f>
        <v>58.333333333333336</v>
      </c>
      <c r="G26" s="33"/>
    </row>
    <row r="27" spans="1:7" ht="23.25" customHeight="1">
      <c r="A27" s="33">
        <v>24</v>
      </c>
      <c r="B27" s="31" t="s">
        <v>56</v>
      </c>
      <c r="C27" s="31" t="s">
        <v>57</v>
      </c>
      <c r="D27" s="28">
        <v>58.1925</v>
      </c>
      <c r="E27" s="28">
        <v>57.2</v>
      </c>
      <c r="F27" s="28">
        <f>D27*80%+E27*20%</f>
        <v>57.994</v>
      </c>
      <c r="G27" s="33"/>
    </row>
    <row r="28" spans="1:7" ht="23.25" customHeight="1">
      <c r="A28" s="33">
        <v>28</v>
      </c>
      <c r="B28" s="31" t="s">
        <v>22</v>
      </c>
      <c r="C28" s="31" t="s">
        <v>23</v>
      </c>
      <c r="D28" s="28">
        <v>54.285</v>
      </c>
      <c r="E28" s="28">
        <v>61.633333333333326</v>
      </c>
      <c r="F28" s="28">
        <f>D28*80%+E28*20%</f>
        <v>55.754666666666665</v>
      </c>
      <c r="G28" s="33"/>
    </row>
    <row r="29" spans="1:7" ht="23.25" customHeight="1">
      <c r="A29" s="33">
        <v>25</v>
      </c>
      <c r="B29" s="31" t="s">
        <v>7</v>
      </c>
      <c r="C29" s="31" t="s">
        <v>8</v>
      </c>
      <c r="D29" s="28">
        <v>56.835</v>
      </c>
      <c r="E29" s="28">
        <v>47.03333333333333</v>
      </c>
      <c r="F29" s="28">
        <f>D29*80%+E29*20%</f>
        <v>54.87466666666667</v>
      </c>
      <c r="G29" s="33"/>
    </row>
    <row r="30" spans="1:7" ht="23.25" customHeight="1">
      <c r="A30" s="33">
        <v>27</v>
      </c>
      <c r="B30" s="31" t="s">
        <v>20</v>
      </c>
      <c r="C30" s="31" t="s">
        <v>21</v>
      </c>
      <c r="D30" s="28">
        <v>54.3975</v>
      </c>
      <c r="E30" s="28">
        <v>52.56666666666666</v>
      </c>
      <c r="F30" s="28">
        <f>D30*80%+E30*20%</f>
        <v>54.031333333333336</v>
      </c>
      <c r="G30" s="33"/>
    </row>
    <row r="31" spans="1:7" ht="23.25" customHeight="1">
      <c r="A31" s="33">
        <v>29</v>
      </c>
      <c r="B31" s="31" t="s">
        <v>42</v>
      </c>
      <c r="C31" s="31" t="s">
        <v>43</v>
      </c>
      <c r="D31" s="28">
        <v>46.4125</v>
      </c>
      <c r="E31" s="28">
        <v>48.2</v>
      </c>
      <c r="F31" s="28">
        <f>D31*80%+E31*20%</f>
        <v>46.77</v>
      </c>
      <c r="G31" s="33"/>
    </row>
    <row r="32" spans="1:7" ht="23.25" customHeight="1">
      <c r="A32" s="33">
        <v>30</v>
      </c>
      <c r="B32" s="31" t="s">
        <v>11</v>
      </c>
      <c r="C32" s="31" t="s">
        <v>12</v>
      </c>
      <c r="D32" s="28">
        <v>40.525</v>
      </c>
      <c r="E32" s="28">
        <v>33.23333333333333</v>
      </c>
      <c r="F32" s="28">
        <f>D32*80%+E32*20%</f>
        <v>39.06666666666667</v>
      </c>
      <c r="G32" s="33"/>
    </row>
  </sheetData>
  <sheetProtection/>
  <mergeCells count="1">
    <mergeCell ref="A1:G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练崇权</dc:creator>
  <cp:keywords/>
  <dc:description/>
  <cp:lastModifiedBy>练崇权</cp:lastModifiedBy>
  <cp:lastPrinted>2018-06-02T05:03:00Z</cp:lastPrinted>
  <dcterms:created xsi:type="dcterms:W3CDTF">2017-02-16T07:46:02Z</dcterms:created>
  <dcterms:modified xsi:type="dcterms:W3CDTF">2018-06-02T05:08:17Z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